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7" activeTab="8"/>
  </bookViews>
  <sheets>
    <sheet name="部门财务收支预算总表01-1" sheetId="1" r:id="rId1"/>
    <sheet name="部门收入预算表01-2" sheetId="2" r:id="rId2"/>
    <sheet name="部门支出预算表01-3 " sheetId="3" r:id="rId3"/>
    <sheet name="部门财政拨款收支预算总表02-1" sheetId="4" r:id="rId4"/>
    <sheet name="一般公共预算支出预算表02-2" sheetId="5" r:id="rId5"/>
    <sheet name="一般公共预算“三公”经费支出预算表03" sheetId="6" r:id="rId6"/>
    <sheet name="部门基本支出预算表（人员类、运转类公用经费项目）04" sheetId="7" r:id="rId7"/>
    <sheet name="部门项目支出预算表（其他运转类、特定目标类项目）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9">部门政府性基金预算支出预算表06!$1:$6</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<sst xmlns="http://schemas.openxmlformats.org/spreadsheetml/2006/main" count="1942" uniqueCount="554">
  <si>
    <t>预算01-1表</t>
  </si>
  <si>
    <t>2026年部门财务收支预算总表</t>
  </si>
  <si>
    <t>单位：元</t>
  </si>
  <si>
    <t>收        入</t>
  </si>
  <si>
    <t>支        出</t>
  </si>
  <si>
    <t>项      目</t>
  </si>
  <si>
    <t>项目（按功能分类）</t>
  </si>
  <si>
    <t>一、一般公共预算财政拨款收入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</si>
  <si>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</si>
  <si>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</si>
  <si>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</si>
  <si>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</si>
  <si>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</si>
  <si>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</si>
  <si>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</si>
  <si>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</si>
  <si>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</si>
  <si>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</si>
  <si>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</si>
  <si>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</si>
  <si>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</si>
  <si>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</si>
  <si>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</si>
  <si>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</si>
  <si>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九、社会保险基金支出</t>
  </si>
  <si>
    <t>5、其他收入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</si>
  <si>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</si>
  <si>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</si>
  <si>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</si>
  <si>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</si>
  <si>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</si>
  <si>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</si>
  <si>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</si>
  <si>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</si>
  <si>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</si>
  <si>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</si>
  <si>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</si>
  <si>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</si>
  <si>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</si>
  <si>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</si>
  <si>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</si>
  <si>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</si>
  <si>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</si>
  <si>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</si>
  <si>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</si>
  <si>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</si>
  <si>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</si>
  <si>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</si>
  <si>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</si>
  <si>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</si>
  <si>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</si>
  <si>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</si>
  <si>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</si>
  <si>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</si>
  <si>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</si>
  <si>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</si>
  <si>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</si>
  <si>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</si>
  <si>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</si>
  <si>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</si>
  <si>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</si>
  <si>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</si>
  <si>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</si>
  <si>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</si>
  <si>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</si>
  <si>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</si>
  <si>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</si>
  <si>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</si>
  <si>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</si>
  <si>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</si>
  <si>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</si>
  <si>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351001</t>
  </si>
  <si>
    <t>姚安县退役军人事务局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</si>
  <si>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</si>
  <si>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</si>
  <si>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</si>
  <si>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</si>
  <si>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</si>
  <si>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</si>
  <si>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</si>
  <si>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</si>
  <si>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</si>
  <si>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</si>
  <si>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</si>
  <si>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</si>
  <si>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</si>
  <si>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</si>
  <si>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</si>
  <si>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</si>
  <si>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</si>
  <si>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</si>
  <si>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</si>
  <si>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</si>
  <si>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</si>
  <si>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</si>
  <si>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</si>
  <si>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</si>
  <si>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</si>
  <si>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</si>
  <si>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</si>
  <si>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</si>
  <si>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</si>
  <si>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</si>
  <si>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</si>
  <si>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</si>
  <si>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</si>
  <si>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</si>
  <si>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</si>
  <si>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</si>
  <si>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</si>
  <si>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2080802</t>
  </si>
  <si>
    <t>伤残抚恤</t>
  </si>
  <si>
    <t>2080803</t>
  </si>
  <si>
    <t>在乡复员、退伍军人生活补助</t>
  </si>
  <si>
    <t>2080805</t>
  </si>
  <si>
    <t>义务兵优待</t>
  </si>
  <si>
    <t>2080806</t>
  </si>
  <si>
    <t>农村籍退役士兵老年生活补助</t>
  </si>
  <si>
    <t>2080899</t>
  </si>
  <si>
    <t>其他优抚支出</t>
  </si>
  <si>
    <t>20809</t>
  </si>
  <si>
    <t>退役安置</t>
  </si>
  <si>
    <t>2080901</t>
  </si>
  <si>
    <t>退役士兵安置</t>
  </si>
  <si>
    <t>2080902</t>
  </si>
  <si>
    <t>军队移交政府的离退休人员安置</t>
  </si>
  <si>
    <t>2080905</t>
  </si>
  <si>
    <t>军队转业干部安置</t>
  </si>
  <si>
    <t>20828</t>
  </si>
  <si>
    <t>退役军人管理事务</t>
  </si>
  <si>
    <t>2082801</t>
  </si>
  <si>
    <t>行政运行</t>
  </si>
  <si>
    <t>2082804</t>
  </si>
  <si>
    <t>拥军优属</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</si>
  <si>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</si>
  <si>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</si>
  <si>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</si>
  <si>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</si>
  <si>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</si>
  <si>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</si>
  <si>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</si>
  <si>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</si>
  <si>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</si>
  <si>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</si>
  <si>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</si>
  <si>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</si>
  <si>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</si>
  <si>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</si>
  <si>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</si>
  <si>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</si>
  <si>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</si>
  <si>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</si>
  <si>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</si>
  <si>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</si>
  <si>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</si>
  <si>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</si>
  <si>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预算02-1表</t>
  </si>
  <si>
    <t>收　　　　　　　　入</t>
  </si>
  <si>
    <t>支　　　　　　　　出</t>
  </si>
  <si>
    <t>项目(按功能分类)</t>
  </si>
  <si>
    <t>一、本年收入</t>
  </si>
  <si>
    <t>一、本年支出</t>
  </si>
  <si>
    <t>（一）一般公共预算财政拨款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</si>
  <si>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</si>
  <si>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</si>
  <si>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</si>
  <si>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</si>
  <si>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</si>
  <si>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</si>
  <si>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</si>
  <si>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</si>
  <si>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</si>
  <si>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</si>
  <si>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</si>
  <si>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</si>
  <si>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</si>
  <si>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</si>
  <si>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</si>
  <si>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</si>
  <si>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</si>
  <si>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</si>
  <si>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</si>
  <si>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</si>
  <si>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</si>
  <si>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</si>
  <si>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</si>
  <si>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</si>
  <si>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</si>
  <si>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</si>
  <si>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</si>
  <si>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</si>
  <si>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</si>
  <si>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</si>
  <si>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</si>
  <si>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</si>
  <si>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</si>
  <si>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二、年终结转结余</t>
  </si>
  <si>
    <t>支  出  总  计</t>
  </si>
  <si>
    <t>预算02-2表</t>
  </si>
  <si>
    <t>单位:元</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</si>
  <si>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</si>
  <si>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</si>
  <si>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</si>
  <si>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</si>
  <si>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</si>
  <si>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</si>
  <si>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</si>
  <si>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</si>
  <si>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</si>
  <si>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</si>
  <si>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</si>
  <si>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</si>
  <si>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</si>
  <si>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</si>
  <si>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</si>
  <si>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</si>
  <si>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</si>
  <si>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</si>
  <si>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</si>
  <si>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</si>
  <si>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</si>
  <si>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</si>
  <si>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</si>
  <si>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</si>
  <si>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</si>
  <si>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</si>
  <si>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</si>
  <si>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</si>
  <si>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</si>
  <si>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532325210000000020063</t>
  </si>
  <si>
    <t>行政人员基本工资</t>
  </si>
  <si>
    <t>30101</t>
  </si>
  <si>
    <t>基本工资</t>
  </si>
  <si>
    <t>532325210000000020069</t>
  </si>
  <si>
    <t>事业人员基本工资</t>
  </si>
  <si>
    <t>532325210000000020065</t>
  </si>
  <si>
    <t>行政人员津贴补贴</t>
  </si>
  <si>
    <t>30102</t>
  </si>
  <si>
    <t>津贴补贴</t>
  </si>
  <si>
    <t>532325210000000020071</t>
  </si>
  <si>
    <t>事业人员津贴补贴</t>
  </si>
  <si>
    <t>532325210000000020064</t>
  </si>
  <si>
    <t>行政人员奖金</t>
  </si>
  <si>
    <t>30103</t>
  </si>
  <si>
    <t>奖金</t>
  </si>
  <si>
    <t>532325210000000020060</t>
  </si>
  <si>
    <t>机关综合绩效支出</t>
  </si>
  <si>
    <t>532325210000000020066</t>
  </si>
  <si>
    <t>基础绩效工资</t>
  </si>
  <si>
    <t>30107</t>
  </si>
  <si>
    <t>绩效工资</t>
  </si>
  <si>
    <t>532325210000000020072</t>
  </si>
  <si>
    <t>事业新增奖励性绩效支出</t>
  </si>
  <si>
    <t>532325210000000020070</t>
  </si>
  <si>
    <t>事业人员奖金</t>
  </si>
  <si>
    <t>532325210000000020067</t>
  </si>
  <si>
    <t>奖励性绩效工资</t>
  </si>
  <si>
    <t>532325251100003693395</t>
  </si>
  <si>
    <t>改革性补贴（事业）</t>
  </si>
  <si>
    <t>532325210000000020076</t>
  </si>
  <si>
    <t>机关事业单位基本养老保险缴费</t>
  </si>
  <si>
    <t>30108</t>
  </si>
  <si>
    <t>532325210000000020081</t>
  </si>
  <si>
    <t>行政人员基本医疗</t>
  </si>
  <si>
    <t>30110</t>
  </si>
  <si>
    <t>职工基本医疗保险缴费</t>
  </si>
  <si>
    <t>532325210000000020078</t>
  </si>
  <si>
    <t>事业人员基本医疗</t>
  </si>
  <si>
    <t>532325210000000020079</t>
  </si>
  <si>
    <t>退休公务员医疗保险</t>
  </si>
  <si>
    <t>30111</t>
  </si>
  <si>
    <t>公务员医疗补助缴费</t>
  </si>
  <si>
    <t>532325210000000020082</t>
  </si>
  <si>
    <t>在职公务员医疗保险</t>
  </si>
  <si>
    <t>532325210000000020077</t>
  </si>
  <si>
    <t>事业人员大病医疗</t>
  </si>
  <si>
    <t>30112</t>
  </si>
  <si>
    <t>其他社会保障缴费</t>
  </si>
  <si>
    <t>532325210000000020080</t>
  </si>
  <si>
    <t>行政人员大病医疗</t>
  </si>
  <si>
    <t>532325210000000020075</t>
  </si>
  <si>
    <t>工伤保险</t>
  </si>
  <si>
    <t>532325231100001196061</t>
  </si>
  <si>
    <t>失业保险</t>
  </si>
  <si>
    <t>532325210000000020083</t>
  </si>
  <si>
    <t>30113</t>
  </si>
  <si>
    <t>532325210000000020086</t>
  </si>
  <si>
    <t>工会经费</t>
  </si>
  <si>
    <t>30228</t>
  </si>
  <si>
    <t>532325221100000439354</t>
  </si>
  <si>
    <t>行政公务交通补贴</t>
  </si>
  <si>
    <t>30239</t>
  </si>
  <si>
    <t>其他交通费用</t>
  </si>
  <si>
    <t>532325210000000020087</t>
  </si>
  <si>
    <t>公务交通专项经费</t>
  </si>
  <si>
    <t>532325210000000020091</t>
  </si>
  <si>
    <t>一般公用经费</t>
  </si>
  <si>
    <t>30206</t>
  </si>
  <si>
    <t>电费</t>
  </si>
  <si>
    <t>30205</t>
  </si>
  <si>
    <t>水费</t>
  </si>
  <si>
    <t>30211</t>
  </si>
  <si>
    <t>差旅费</t>
  </si>
  <si>
    <t>532325221100000450627</t>
  </si>
  <si>
    <t>30217</t>
  </si>
  <si>
    <t>30215</t>
  </si>
  <si>
    <t>会议费</t>
  </si>
  <si>
    <t>30201</t>
  </si>
  <si>
    <t>办公费</t>
  </si>
  <si>
    <t>30299</t>
  </si>
  <si>
    <t>其他商品和服务支出</t>
  </si>
  <si>
    <t>532325210000000020089</t>
  </si>
  <si>
    <t>退休公用经费</t>
  </si>
  <si>
    <t>532325261100004970922</t>
  </si>
  <si>
    <t>体检费</t>
  </si>
  <si>
    <t>532325210000000020084</t>
  </si>
  <si>
    <t>退休费</t>
  </si>
  <si>
    <t>30302</t>
  </si>
  <si>
    <t>532325261100005024105</t>
  </si>
  <si>
    <t>行政人员奖金经费</t>
  </si>
  <si>
    <t>532325261100005024131</t>
  </si>
  <si>
    <t>事业人员奖金经费</t>
  </si>
  <si>
    <t>预算05-1表</t>
  </si>
  <si>
    <t>项目分类</t>
  </si>
  <si>
    <t>经济科目编码</t>
  </si>
  <si>
    <t>经济科目名称</t>
  </si>
  <si>
    <t>本年拨款</t>
  </si>
  <si>
    <t>其中：本次下达</t>
  </si>
  <si>
    <t>春节、八一建军节座谈会、现役军人家属、驻姚部队慰问经费</t>
  </si>
  <si>
    <t>311 专项业务类</t>
  </si>
  <si>
    <t>532325261100004975016</t>
  </si>
  <si>
    <t>30305</t>
  </si>
  <si>
    <t>生活补助</t>
  </si>
  <si>
    <t>符合政府安置工作退役士兵待安期间保险接续经费</t>
  </si>
  <si>
    <t>532325261100004974899</t>
  </si>
  <si>
    <t>符合政府安置工作退役士兵待安期间生活补助经费</t>
  </si>
  <si>
    <t>532325261100004974886</t>
  </si>
  <si>
    <t>革命烈士纪念日活动及烈士陵园管理经费</t>
  </si>
  <si>
    <t>532325261100004971968</t>
  </si>
  <si>
    <t>军队移交地方政府离退休人员县级资金</t>
  </si>
  <si>
    <t>312 民生类</t>
  </si>
  <si>
    <t>532325261100004941904</t>
  </si>
  <si>
    <t>烈士祭扫活动经费</t>
  </si>
  <si>
    <t>532325261100004971998</t>
  </si>
  <si>
    <t>领取国家定期抚恤补助待遇的优抚对象生活困难补助县级资金</t>
  </si>
  <si>
    <t>532325261100004941562</t>
  </si>
  <si>
    <t>企业军转干部解困补助县级资金</t>
  </si>
  <si>
    <t>532325261100004941876</t>
  </si>
  <si>
    <t>退役军人人事档案室建设经费</t>
  </si>
  <si>
    <t>532325261100004975105</t>
  </si>
  <si>
    <t>现役军人立功、受奖送喜报经费</t>
  </si>
  <si>
    <t>532325261100004975375</t>
  </si>
  <si>
    <t>姚安县退役军人事务局2026年单位资金</t>
  </si>
  <si>
    <t>532325261100005024331</t>
  </si>
  <si>
    <t>义务兵优待金县级资金</t>
  </si>
  <si>
    <t>532325261100004941716</t>
  </si>
  <si>
    <t>优抚对象补助民兵民工县级资金</t>
  </si>
  <si>
    <t>532325261100004941402</t>
  </si>
  <si>
    <t>优抚对象补助县级资金</t>
  </si>
  <si>
    <t>532325261100004941231</t>
  </si>
  <si>
    <t>30304</t>
  </si>
  <si>
    <t>抚恤金</t>
  </si>
  <si>
    <t>优抚对象护理补助经费</t>
  </si>
  <si>
    <t>532325261100004975006</t>
  </si>
  <si>
    <t>优抚对象节日慰问县级资金</t>
  </si>
  <si>
    <t>532325261100004941360</t>
  </si>
  <si>
    <t>优抚对象丧葬补助县级资金</t>
  </si>
  <si>
    <t>532325261100004942292</t>
  </si>
  <si>
    <t>优抚对象系统维护经费</t>
  </si>
  <si>
    <t>532325261100004974998</t>
  </si>
  <si>
    <t>优抚对象医疗补助县级资金</t>
  </si>
  <si>
    <t>532325261100004941648</t>
  </si>
  <si>
    <t>30307</t>
  </si>
  <si>
    <t>医疗费补助</t>
  </si>
  <si>
    <t>自主就业退役士兵一次性经济补助县级资金</t>
  </si>
  <si>
    <t>532325261100004941746</t>
  </si>
  <si>
    <t>自主择业军转干部医疗保险及公务员补助、企业军转干部门诊医疗经费</t>
  </si>
  <si>
    <t>532325261100004974926</t>
  </si>
  <si>
    <t>预算05-2表</t>
  </si>
  <si>
    <t>预算15表</t>
  </si>
  <si>
    <t>单位名称（项目名称）</t>
  </si>
  <si>
    <t>项目年度绩效目标</t>
  </si>
  <si>
    <t>一级指标</t>
  </si>
  <si>
    <t>二级指标</t>
  </si>
  <si>
    <t>三级指标</t>
  </si>
  <si>
    <t>指标性质</t>
  </si>
  <si>
    <t>指标值</t>
  </si>
  <si>
    <t>度量单位</t>
  </si>
  <si>
    <t>指标属性</t>
  </si>
  <si>
    <t>指标内容</t>
  </si>
  <si>
    <t>通过发放优抚对象抚恤补助资金，逐步提高抚恤补助标准，使优抚对象基本生活得到有效保障。</t>
  </si>
  <si>
    <t>产出指标</t>
  </si>
  <si>
    <t>数量指标</t>
  </si>
  <si>
    <t>享受县级补助优抚对象人数</t>
  </si>
  <si>
    <t>=</t>
  </si>
  <si>
    <t>34</t>
  </si>
  <si>
    <t>人</t>
  </si>
  <si>
    <t>定量指标</t>
  </si>
  <si>
    <t>时效指标</t>
  </si>
  <si>
    <t>及时发放率</t>
  </si>
  <si>
    <t>100</t>
  </si>
  <si>
    <t>%</t>
  </si>
  <si>
    <t>定性指标</t>
  </si>
  <si>
    <t>效益指标</t>
  </si>
  <si>
    <t>社会效益</t>
  </si>
  <si>
    <t>保障率</t>
  </si>
  <si>
    <t>完成优抚对象困难生活补助发放工作，逐步提高重点优抚对象基本生活。</t>
  </si>
  <si>
    <t>发放人数</t>
  </si>
  <si>
    <t>145</t>
  </si>
  <si>
    <t>满意度指标</t>
  </si>
  <si>
    <t>服务对象满意度</t>
  </si>
  <si>
    <t>满意度</t>
  </si>
  <si>
    <t>≧</t>
  </si>
  <si>
    <t>90</t>
  </si>
  <si>
    <t>完成退役军人人事档案室建设工作</t>
  </si>
  <si>
    <t>建设档案室数</t>
  </si>
  <si>
    <t>1.0</t>
  </si>
  <si>
    <t>个</t>
  </si>
  <si>
    <t>资金拨付及时率</t>
  </si>
  <si>
    <t>开展优抚对象春节、八一走访慰问工作，增强优抚对象获得感，完成优抚对象节日慰问资金的发放，稳固社会安定团结。</t>
  </si>
  <si>
    <t>慰问人数</t>
  </si>
  <si>
    <t>1770</t>
  </si>
  <si>
    <t>发放及时率</t>
  </si>
  <si>
    <t>优抚对象医疗补助上级资金</t>
  </si>
  <si>
    <t>通过发放优抚对象医疗保障经费，对优抚对象参保缴费、住院和门诊费用进行补助，有效帮助解决优抚对象医疗难问题。</t>
  </si>
  <si>
    <t>符合报销优抚对象医疗救助人数</t>
  </si>
  <si>
    <t>563</t>
  </si>
  <si>
    <t>及时报销医疗救助率</t>
  </si>
  <si>
    <t>保障优抚对象医疗救助率</t>
  </si>
  <si>
    <t>优抚对象满意率</t>
  </si>
  <si>
    <t>通过下拨军休经费，提高军休干部医疗、生活保障待遇，保持服务队伍稳定；加强经费管理，对军休补助资金专款专用，充分发挥资金效益。更好地实现为部队服务，为国防建设服务，构筑军队后方长城，达到军稳国强的目的。</t>
  </si>
  <si>
    <t>军休人数</t>
  </si>
  <si>
    <t>1.00</t>
  </si>
  <si>
    <t>完成民兵民工补助发放工作，提高生活水平。</t>
  </si>
  <si>
    <t>民兵民工人数</t>
  </si>
  <si>
    <t>21</t>
  </si>
  <si>
    <t>及时发放补助率</t>
  </si>
  <si>
    <t>改善生活覆盖率</t>
  </si>
  <si>
    <t>民兵民工满意度</t>
  </si>
  <si>
    <t>完成军转干部解困资金发放工作，确保企业军转干部生活有保障，维护地方和谐稳定。</t>
  </si>
  <si>
    <t>符合领取人数</t>
  </si>
  <si>
    <t>满意率</t>
  </si>
  <si>
    <r>
      <rPr>
        <sz val="11"/>
        <color rgb="FF000000"/>
        <rFont val="宋体"/>
        <charset val="134"/>
      </rPr>
      <t>加强经费管理，对军休补助资金专款专用，充分发挥资金效益；更好地实现为部队服务，为国防建设服务，构筑军队后方长城，达到军稳国强的目的</t>
    </r>
    <r>
      <rPr>
        <sz val="11"/>
        <color rgb="FF000000"/>
        <rFont val="Times New Roman"/>
        <charset val="134"/>
      </rPr>
      <t>”</t>
    </r>
    <r>
      <rPr>
        <sz val="11"/>
        <color rgb="FF000000"/>
        <rFont val="宋体"/>
        <charset val="134"/>
      </rPr>
      <t>。</t>
    </r>
  </si>
  <si>
    <t>完成现役军人立功、受奖送喜报工作</t>
  </si>
  <si>
    <t>立功受奖人数</t>
  </si>
  <si>
    <t>121</t>
  </si>
  <si>
    <t>及时报送率</t>
  </si>
  <si>
    <t>对优抚对象参保缴费、住院和门诊费用进行补助，完成优抚对象医疗救助报销</t>
  </si>
  <si>
    <t>符合报销医疗救助人数</t>
  </si>
  <si>
    <t>及时发放医疗救助率</t>
  </si>
  <si>
    <t>符合报销医疗救助报销率</t>
  </si>
  <si>
    <t>优抚对象满意度</t>
  </si>
  <si>
    <t>对自主就业退役士兵发放地方一次性经济补助是为推动全县安置工作顺利圆满完成，维护退役士兵合法权益，促进社会和谐稳定。</t>
  </si>
  <si>
    <t>符合领取自主就业退役士兵一次性经济补助人数</t>
  </si>
  <si>
    <t>55</t>
  </si>
  <si>
    <t>自主就业退役士兵满意度</t>
  </si>
  <si>
    <t>完成符合政府安置工作人员待安期间生活补助发放，解决安置退役士兵生活基本支出问题，保障安置退役士兵正常生活。</t>
  </si>
  <si>
    <t>30</t>
  </si>
  <si>
    <t>完成自主择业军转干部保险缴费及企业军转干部门诊医疗发放工作</t>
  </si>
  <si>
    <t>自主择业军转干部人数</t>
  </si>
  <si>
    <t>企业军转干部人数</t>
  </si>
  <si>
    <t>及时支付率</t>
  </si>
  <si>
    <t>保障烈士陵园管理工作正常运转，充分发挥传承红色基因、弘扬英烈精神的爱国主义和红色教育、维护社会和谐稳定，圆满完成烈士亲属祭扫工作。</t>
  </si>
  <si>
    <t>烈士陵园数量</t>
  </si>
  <si>
    <t>及时率</t>
  </si>
  <si>
    <t>2026年通过安置退役士兵补缴待安期间保险，解决安置退役士兵未参保和断缴问题，保障安置退役士兵享受相应保险待遇。</t>
  </si>
  <si>
    <t>符合安置退役士兵保险接续缴费人员</t>
  </si>
  <si>
    <t>及时缴费率</t>
  </si>
  <si>
    <t>通过优抚对象系统维护，完成优抚对象年底确认及优待证办理</t>
  </si>
  <si>
    <t>设备升级数量</t>
  </si>
  <si>
    <t>台套</t>
  </si>
  <si>
    <t>及时拨付率</t>
  </si>
  <si>
    <t>完成义务兵优待金发放工作</t>
  </si>
  <si>
    <t>119</t>
  </si>
  <si>
    <t>符合领取人数及相关政策文件</t>
  </si>
  <si>
    <t>保障义务兵家庭生活率</t>
  </si>
  <si>
    <t>义务兵满意度</t>
  </si>
  <si>
    <t>义务兵优待金上级资金</t>
  </si>
  <si>
    <t>领取义务兵优待金人数</t>
  </si>
  <si>
    <t>及时发放资金率</t>
  </si>
  <si>
    <t>提高义务兵家庭生活水平率</t>
  </si>
  <si>
    <t>义务兵家庭满意度</t>
  </si>
  <si>
    <t>完成1-6级残疾优抚对象护理补助发放工作</t>
  </si>
  <si>
    <t>领取人数</t>
  </si>
  <si>
    <t>拨付祭扫工作经费，充分发挥传承红色基因、弘扬英烈精神的爱国主义和红色教育、维护社会和谐稳定，圆满完成2026年烈士亲属祭扫工作。</t>
  </si>
  <si>
    <t>外出祭扫人数</t>
  </si>
  <si>
    <t>27</t>
  </si>
  <si>
    <t>优抚对象补助上级资金</t>
  </si>
  <si>
    <t>2026年按月足额发放优抚对象优抚补助，认真落实相关政策，提高优抚对象生活水平。</t>
  </si>
  <si>
    <t>优抚对象人数</t>
  </si>
  <si>
    <t>1752</t>
  </si>
  <si>
    <t>资金及时拨付发放率</t>
  </si>
  <si>
    <t>死亡优抚对象人数</t>
  </si>
  <si>
    <t>70</t>
  </si>
  <si>
    <t>完成座谈会、现役军人、驻姚部队慰问工作</t>
  </si>
  <si>
    <t>春节、八一座谈会</t>
  </si>
  <si>
    <t>2.0</t>
  </si>
  <si>
    <t>次</t>
  </si>
  <si>
    <t>现役军人慰问</t>
  </si>
  <si>
    <t>驻姚部队慰问</t>
  </si>
  <si>
    <t>预算06表</t>
  </si>
  <si>
    <t>单位名称</t>
  </si>
  <si>
    <t>政府性基金预算支出</t>
  </si>
  <si>
    <t>说明：本单位无此公开事项，故此表为空。</t>
  </si>
  <si>
    <t>预算07表</t>
  </si>
  <si>
    <t>预算项目</t>
  </si>
  <si>
    <t>采购项目</t>
  </si>
  <si>
    <t>采购品目</t>
  </si>
  <si>
    <t>计量单位</t>
  </si>
  <si>
    <t>数量</t>
  </si>
  <si>
    <t>面向中小企业预留资金</t>
  </si>
  <si>
    <t>政府采购品目</t>
  </si>
  <si>
    <t>支出功能科目</t>
  </si>
  <si>
    <t>采购数量</t>
  </si>
  <si>
    <t>政府性基金</t>
  </si>
  <si>
    <t>国有资本经营收益</t>
  </si>
  <si>
    <t>财政专户管理的收入</t>
  </si>
  <si>
    <t>单位自筹</t>
  </si>
  <si>
    <t>预算08表</t>
  </si>
  <si>
    <t>政府购买服务项目</t>
  </si>
  <si>
    <t>政府购买服务目录</t>
  </si>
  <si>
    <t>基金"</t>
  </si>
  <si>
    <t>预算09-1表</t>
  </si>
  <si>
    <t>单位名称（项目）</t>
  </si>
  <si>
    <t>地区</t>
  </si>
  <si>
    <t>楚雄市</t>
  </si>
  <si>
    <t>双柏县</t>
  </si>
  <si>
    <t>牟定县</t>
  </si>
  <si>
    <t>南华县</t>
  </si>
  <si>
    <t>姚安县</t>
  </si>
  <si>
    <t>大姚县</t>
  </si>
  <si>
    <t>永仁县</t>
  </si>
  <si>
    <t>元谋县</t>
  </si>
  <si>
    <t>武定县</t>
  </si>
  <si>
    <t>禄丰市</t>
  </si>
  <si>
    <t>预算09-2表</t>
  </si>
  <si>
    <t>单位名称、项目名称</t>
  </si>
  <si>
    <t>预算10表</t>
  </si>
  <si>
    <t>资产类别</t>
  </si>
  <si>
    <t>资产分类代码名称</t>
  </si>
  <si>
    <t>资产名称</t>
  </si>
  <si>
    <t>财政部门批复数（元）</t>
  </si>
  <si>
    <t>单价</t>
  </si>
  <si>
    <t>金额</t>
  </si>
  <si>
    <t/>
  </si>
  <si>
    <t>预算11表</t>
  </si>
  <si>
    <t>上级补助</t>
  </si>
  <si>
    <t>民生类</t>
  </si>
  <si>
    <t>预算12表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</si>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</sst>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3">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name val="宋体"/>
      <charset val="134"/>
    </font>
    <font>
      <b/>
      <sz val="21"/>
      <color rgb="FF000000"/>
      <name val="宋体"/>
      <charset val="134"/>
    </font>
    <font>
      <sz val="11"/>
      <color theme="1"/>
      <name val="宋体"/>
      <charset val="134"/>
    </font>
    <font>
      <sz val="9"/>
      <name val="宋体"/>
      <charset val="134"/>
    </font>
    <font>
      <b/>
      <sz val="21"/>
      <name val="宋体"/>
      <charset val="134"/>
    </font>
    <font>
      <sz val="10.5"/>
      <name val="宋体"/>
      <charset val="134"/>
    </font>
    <font>
      <sz val="12"/>
      <name val="宋体"/>
      <charset val="134"/>
    </font>
    <font>
      <sz val="10.5"/>
      <name val="SimSun"/>
      <charset val="134"/>
    </font>
    <font>
      <sz val="10.5"/>
      <name val="Times New Roman"/>
      <charset val="134"/>
    </font>
    <font>
      <sz val="9"/>
      <color rgb="FF000000"/>
      <name val="宋体"/>
      <charset val="134"/>
    </font>
    <font>
      <b/>
      <sz val="11.25"/>
      <color rgb="FF000000"/>
      <name val="宋体"/>
      <charset val="134"/>
    </font>
    <font>
      <sz val="11"/>
      <color rgb="FF000000"/>
      <name val="Times New Roman"/>
      <charset val="134"/>
    </font>
    <font>
      <sz val="11.25"/>
      <color theme="1"/>
      <name val="宋体"/>
      <charset val="134"/>
    </font>
    <font>
      <sz val="11"/>
      <color rgb="FF000000"/>
      <name val="宋体"/>
      <charset val="134"/>
      <scheme val="minor"/>
    </font>
    <font>
      <b/>
      <sz val="9"/>
      <color rgb="FF000000"/>
      <name val="Arial"/>
      <charset val="134"/>
    </font>
    <font>
      <b/>
      <sz val="9"/>
      <color rgb="FF000000"/>
      <name val="宋体"/>
      <charset val="134"/>
    </font>
    <font>
      <sz val="10"/>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6"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7" applyNumberFormat="0" applyFill="0" applyAlignment="0" applyProtection="0">
      <alignment vertical="center"/>
    </xf>
    <xf numFmtId="0" fontId="30" fillId="0" borderId="7" applyNumberFormat="0" applyFill="0" applyAlignment="0" applyProtection="0">
      <alignment vertical="center"/>
    </xf>
    <xf numFmtId="0" fontId="31" fillId="0" borderId="8" applyNumberFormat="0" applyFill="0" applyAlignment="0" applyProtection="0">
      <alignment vertical="center"/>
    </xf>
    <xf numFmtId="0" fontId="31" fillId="0" borderId="0" applyNumberFormat="0" applyFill="0" applyBorder="0" applyAlignment="0" applyProtection="0">
      <alignment vertical="center"/>
    </xf>
    <xf numFmtId="0" fontId="32" fillId="4" borderId="9" applyNumberFormat="0" applyAlignment="0" applyProtection="0">
      <alignment vertical="center"/>
    </xf>
    <xf numFmtId="0" fontId="33" fillId="5" borderId="10" applyNumberFormat="0" applyAlignment="0" applyProtection="0">
      <alignment vertical="center"/>
    </xf>
    <xf numFmtId="0" fontId="34" fillId="5" borderId="9" applyNumberFormat="0" applyAlignment="0" applyProtection="0">
      <alignment vertical="center"/>
    </xf>
    <xf numFmtId="0" fontId="35" fillId="6" borderId="11" applyNumberFormat="0" applyAlignment="0" applyProtection="0">
      <alignment vertical="center"/>
    </xf>
    <xf numFmtId="0" fontId="36" fillId="0" borderId="12" applyNumberFormat="0" applyFill="0" applyAlignment="0" applyProtection="0">
      <alignment vertical="center"/>
    </xf>
    <xf numFmtId="0" fontId="37" fillId="0" borderId="13"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176" fontId="10" fillId="0" borderId="1">
      <alignment horizontal="right" vertical="center"/>
    </xf>
    <xf numFmtId="49" fontId="10" fillId="0" borderId="1">
      <alignment horizontal="left" vertical="center" wrapText="1"/>
    </xf>
    <xf numFmtId="176" fontId="10" fillId="0" borderId="1">
      <alignment horizontal="right" vertical="center"/>
    </xf>
    <xf numFmtId="177" fontId="10" fillId="0" borderId="1">
      <alignment horizontal="right" vertical="center"/>
    </xf>
    <xf numFmtId="178" fontId="10" fillId="0" borderId="1">
      <alignment horizontal="right" vertical="center"/>
    </xf>
    <xf numFmtId="179" fontId="10" fillId="0" borderId="1">
      <alignment horizontal="right" vertical="center"/>
    </xf>
    <xf numFmtId="10" fontId="10" fillId="0" borderId="1">
      <alignment horizontal="right" vertical="center"/>
    </xf>
    <xf numFmtId="180" fontId="10" fillId="0" borderId="1">
      <alignment horizontal="right" vertical="center"/>
    </xf>
    <xf numFmtId="0" fontId="7" fillId="0" borderId="0"/>
  </cellStyleXfs>
  <cellXfs count="90">
    <xf numFmtId="0" fontId="0" fillId="0" borderId="0" xfId="0" applyFont="1">
      <alignment vertical="center"/>
    </xf>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3" fillId="0" borderId="0" xfId="50" applyNumberFormat="1" applyFont="1" applyBorder="1" applyAlignment="1">
      <alignment horizontal="center" vertical="center" wrapText="1"/>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0" fontId="7" fillId="0" borderId="0" xfId="57" applyFill="1" applyAlignment="1">
      <alignment vertical="center"/>
    </xf>
    <xf numFmtId="49" fontId="2" fillId="0" borderId="0" xfId="50" applyNumberFormat="1" applyFont="1" applyBorder="1" applyAlignment="1">
      <alignment horizontal="center" vertical="center" wrapText="1"/>
    </xf>
    <xf numFmtId="0" fontId="4" fillId="0" borderId="1" xfId="0" applyFont="1" applyBorder="1" applyAlignment="1">
      <alignment horizontal="center" vertical="center" wrapText="1"/>
    </xf>
    <xf numFmtId="176" fontId="6" fillId="0" borderId="1" xfId="51" applyNumberFormat="1" applyFont="1" applyBorder="1" applyAlignment="1">
      <alignment horizontal="right" vertical="center" wrapText="1"/>
    </xf>
    <xf numFmtId="176" fontId="5" fillId="0" borderId="1" xfId="51" applyNumberFormat="1" applyFont="1" applyBorder="1">
      <alignment horizontal="right" vertical="center"/>
    </xf>
    <xf numFmtId="49" fontId="5" fillId="0" borderId="0" xfId="50" applyNumberFormat="1" applyFont="1" applyBorder="1">
      <alignment horizontal="left" vertical="center" wrapText="1"/>
    </xf>
    <xf numFmtId="49" fontId="5" fillId="0" borderId="0" xfId="50" applyNumberFormat="1" applyFont="1" applyBorder="1" applyAlignment="1">
      <alignment horizontal="right" vertical="center" wrapText="1"/>
    </xf>
    <xf numFmtId="49" fontId="8" fillId="0" borderId="0" xfId="50" applyNumberFormat="1" applyFont="1" applyBorder="1" applyAlignment="1">
      <alignment horizontal="center" vertical="center" wrapText="1"/>
    </xf>
    <xf numFmtId="0" fontId="4" fillId="0" borderId="1" xfId="0" applyFont="1" applyBorder="1" applyAlignment="1" applyProtection="1">
      <alignment horizontal="center" vertical="center"/>
      <protection locked="0"/>
    </xf>
    <xf numFmtId="49" fontId="2" fillId="0" borderId="1" xfId="50" applyNumberFormat="1" applyFont="1" applyBorder="1">
      <alignment horizontal="left"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49" fontId="10" fillId="0" borderId="0" xfId="50" applyNumberFormat="1" applyFont="1" applyBorder="1">
      <alignment horizontal="left" vertical="center" wrapText="1"/>
    </xf>
    <xf numFmtId="49" fontId="10" fillId="0" borderId="0" xfId="50" applyNumberFormat="1" applyFont="1" applyBorder="1" applyAlignment="1">
      <alignment horizontal="right" vertical="center" wrapText="1"/>
    </xf>
    <xf numFmtId="49" fontId="11" fillId="0" borderId="0" xfId="50" applyNumberFormat="1" applyFont="1" applyBorder="1" applyAlignment="1">
      <alignment horizontal="center" vertical="center" wrapText="1"/>
    </xf>
    <xf numFmtId="49" fontId="12" fillId="0" borderId="0" xfId="50" applyNumberFormat="1" applyFont="1" applyBorder="1">
      <alignment horizontal="left" vertical="center" wrapText="1"/>
    </xf>
    <xf numFmtId="49" fontId="12"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49" fontId="14" fillId="0" borderId="1" xfId="0" applyNumberFormat="1" applyFont="1" applyBorder="1" applyAlignment="1">
      <alignment horizontal="left" vertical="center" wrapText="1"/>
    </xf>
    <xf numFmtId="176" fontId="15" fillId="0" borderId="1" xfId="51" applyNumberFormat="1" applyFont="1" applyBorder="1">
      <alignment horizontal="right" vertical="center"/>
    </xf>
    <xf numFmtId="49" fontId="14" fillId="0" borderId="1" xfId="0" applyNumberFormat="1" applyFont="1" applyBorder="1" applyAlignment="1">
      <alignment horizontal="center" vertical="center" wrapText="1"/>
    </xf>
    <xf numFmtId="49" fontId="16" fillId="0" borderId="0" xfId="50" applyNumberFormat="1" applyFont="1" applyBorder="1" applyAlignment="1">
      <alignment horizontal="right" vertical="center" wrapText="1"/>
    </xf>
    <xf numFmtId="49" fontId="16" fillId="0" borderId="1" xfId="50" applyNumberFormat="1" applyFont="1" applyBorder="1" applyAlignment="1">
      <alignment horizontal="center" vertical="center" wrapText="1"/>
    </xf>
    <xf numFmtId="180" fontId="16" fillId="0" borderId="1" xfId="0" applyNumberFormat="1" applyFont="1" applyBorder="1" applyAlignment="1">
      <alignment horizontal="center" vertical="center"/>
    </xf>
    <xf numFmtId="49" fontId="16" fillId="0" borderId="1" xfId="0" applyNumberFormat="1" applyFont="1" applyBorder="1" applyAlignment="1">
      <alignment horizontal="left" vertical="center" wrapText="1"/>
    </xf>
    <xf numFmtId="176" fontId="6" fillId="0" borderId="1" xfId="0" applyNumberFormat="1" applyFont="1" applyBorder="1" applyAlignment="1">
      <alignment horizontal="right" vertical="center"/>
    </xf>
    <xf numFmtId="49" fontId="16"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9" fillId="0" borderId="0" xfId="0" applyFont="1" applyBorder="1" applyAlignment="1">
      <alignment horizontal="center" vertical="center"/>
    </xf>
    <xf numFmtId="0" fontId="4" fillId="0" borderId="0" xfId="0" applyFont="1" applyBorder="1" applyAlignment="1" applyProtection="1">
      <alignment horizontal="center" vertical="center"/>
      <protection locked="0"/>
    </xf>
    <xf numFmtId="49" fontId="17" fillId="0" borderId="1" xfId="50" applyNumberFormat="1" applyFont="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left" vertical="center" wrapText="1"/>
    </xf>
    <xf numFmtId="0" fontId="4" fillId="0" borderId="1" xfId="0" applyFont="1" applyBorder="1" applyAlignment="1">
      <alignment horizontal="left" vertical="center" wrapText="1"/>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protection locked="0"/>
    </xf>
    <xf numFmtId="0" fontId="0" fillId="0" borderId="1" xfId="0" applyFont="1" applyBorder="1" applyAlignment="1">
      <alignment horizontal="center" vertical="center"/>
    </xf>
    <xf numFmtId="0" fontId="20" fillId="0" borderId="1" xfId="0" applyFont="1" applyBorder="1" applyAlignment="1">
      <alignment horizontal="center" vertical="center"/>
    </xf>
    <xf numFmtId="0" fontId="16" fillId="0" borderId="0" xfId="0" applyFont="1" applyBorder="1" applyAlignment="1">
      <alignment horizontal="right" vertical="center"/>
    </xf>
    <xf numFmtId="0" fontId="21" fillId="0" borderId="0" xfId="0" applyFont="1" applyBorder="1" applyAlignment="1">
      <alignment horizontal="right"/>
    </xf>
    <xf numFmtId="0" fontId="21" fillId="0" borderId="0" xfId="0" applyFont="1" applyBorder="1" applyAlignment="1" applyProtection="1">
      <alignment horizontal="right"/>
      <protection locked="0"/>
    </xf>
    <xf numFmtId="0" fontId="5" fillId="2" borderId="1"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49" fontId="5" fillId="0" borderId="0" xfId="50" applyNumberFormat="1" applyFont="1" applyBorder="1" applyAlignment="1">
      <alignment horizontal="center" vertical="center" wrapText="1"/>
    </xf>
    <xf numFmtId="49" fontId="5" fillId="0" borderId="1" xfId="50" applyNumberFormat="1" applyFont="1" applyBorder="1" applyAlignment="1">
      <alignment horizontal="left" vertical="center" wrapText="1" indent="1"/>
    </xf>
    <xf numFmtId="49" fontId="5" fillId="0" borderId="1" xfId="50" applyNumberFormat="1" applyFont="1" applyBorder="1" applyAlignment="1">
      <alignment horizontal="left" vertical="center" wrapText="1" indent="2"/>
    </xf>
    <xf numFmtId="49" fontId="2" fillId="0" borderId="0"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16" fillId="0" borderId="4"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16" fillId="0" borderId="4" xfId="0" applyFont="1" applyBorder="1" applyAlignment="1">
      <alignment horizontal="left" vertical="center"/>
    </xf>
    <xf numFmtId="0" fontId="5" fillId="0" borderId="4" xfId="0" applyFont="1" applyBorder="1" applyAlignment="1">
      <alignment vertical="center" wrapText="1"/>
    </xf>
    <xf numFmtId="0" fontId="22" fillId="0" borderId="4" xfId="0" applyFont="1" applyBorder="1" applyAlignment="1">
      <alignment horizontal="center" vertical="center"/>
    </xf>
    <xf numFmtId="0" fontId="16" fillId="0" borderId="4" xfId="0" applyFont="1" applyBorder="1" applyAlignment="1">
      <alignment horizontal="left" vertical="center" wrapText="1"/>
    </xf>
    <xf numFmtId="0" fontId="22" fillId="0" borderId="4" xfId="0" applyFont="1" applyBorder="1" applyAlignment="1" applyProtection="1">
      <alignment horizontal="center" vertical="center" wrapText="1"/>
      <protection locked="0"/>
    </xf>
    <xf numFmtId="0" fontId="16" fillId="0" borderId="4" xfId="0" applyFont="1" applyBorder="1" applyAlignment="1" applyProtection="1">
      <alignment horizontal="left" vertical="center" wrapText="1"/>
      <protection locked="0"/>
    </xf>
    <xf numFmtId="4" fontId="6" fillId="0" borderId="4" xfId="0" applyNumberFormat="1" applyFont="1" applyBorder="1" applyAlignment="1" applyProtection="1">
      <alignment horizontal="right" vertical="center"/>
      <protection locked="0"/>
    </xf>
    <xf numFmtId="0" fontId="16" fillId="2" borderId="1" xfId="0" applyFont="1" applyFill="1" applyBorder="1" applyAlignment="1">
      <alignment horizontal="center" vertical="center" wrapText="1"/>
    </xf>
    <xf numFmtId="0" fontId="16" fillId="2" borderId="1" xfId="0" applyFont="1" applyFill="1" applyBorder="1" applyAlignment="1" applyProtection="1">
      <alignment horizontal="center" vertical="center" wrapText="1"/>
      <protection locked="0"/>
    </xf>
    <xf numFmtId="0" fontId="16" fillId="2" borderId="1" xfId="0" applyFont="1" applyFill="1" applyBorder="1" applyAlignment="1">
      <alignment horizontal="center" vertical="center"/>
    </xf>
    <xf numFmtId="176" fontId="6" fillId="0" borderId="1" xfId="51" applyNumberFormat="1" applyFont="1" applyBorder="1" applyAlignment="1">
      <alignment horizontal="left" vertical="center"/>
    </xf>
    <xf numFmtId="176" fontId="6" fillId="0" borderId="1" xfId="51" applyNumberFormat="1" applyFont="1" applyBorder="1" applyAlignment="1">
      <alignment horizontal="left" vertical="center" indent="1"/>
    </xf>
    <xf numFmtId="176" fontId="6" fillId="0" borderId="1" xfId="51" applyNumberFormat="1" applyFont="1" applyBorder="1" applyAlignment="1">
      <alignment horizontal="left" vertical="center" indent="2"/>
    </xf>
    <xf numFmtId="176" fontId="16" fillId="0" borderId="1" xfId="51" applyNumberFormat="1" applyFont="1" applyBorder="1" applyAlignment="1">
      <alignment horizontal="left" vertical="center" indent="2"/>
    </xf>
    <xf numFmtId="176" fontId="6" fillId="0" borderId="1" xfId="51" applyNumberFormat="1" applyFont="1" applyBorder="1" applyAlignment="1">
      <alignment horizontal="center" vertical="center"/>
    </xf>
    <xf numFmtId="0" fontId="23" fillId="0" borderId="1" xfId="0" applyFont="1" applyBorder="1" applyAlignment="1"/>
    <xf numFmtId="49" fontId="22" fillId="0" borderId="1" xfId="50" applyNumberFormat="1" applyFont="1" applyBorder="1" applyAlignment="1">
      <alignment horizontal="center" vertical="center" wrapText="1"/>
    </xf>
    <xf numFmtId="4" fontId="6" fillId="0" borderId="5" xfId="0" applyNumberFormat="1" applyFont="1" applyBorder="1" applyAlignment="1">
      <alignment horizontal="right" vertical="center"/>
    </xf>
    <xf numFmtId="0" fontId="22" fillId="0" borderId="1" xfId="0" applyFont="1" applyBorder="1" applyAlignment="1">
      <alignment horizontal="left" vertical="center"/>
    </xf>
    <xf numFmtId="0" fontId="22" fillId="0" borderId="1" xfId="0" applyFont="1" applyBorder="1" applyAlignment="1">
      <alignment horizontal="right" vertical="center"/>
    </xf>
    <xf numFmtId="0" fontId="5" fillId="0" borderId="1" xfId="0" applyFont="1" applyBorder="1" applyAlignment="1">
      <alignment horizontal="left" vertical="center"/>
    </xf>
    <xf numFmtId="0" fontId="5" fillId="0" borderId="1" xfId="0" applyFont="1" applyBorder="1" applyAlignment="1">
      <alignment horizontal="right" vertical="center"/>
    </xf>
    <xf numFmtId="0" fontId="0" fillId="0" borderId="1" xfId="0" applyFont="1" applyBorder="1">
      <alignmen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常规 5"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41"/>
  <sheetViews>
    <sheetView showZeros="0" topLeftCell="A17" workbookViewId="0">
      <selection activeCell="A12" sqref="A12"/>
    </sheetView>
  </sheetViews>
  <sheetFormatPr defaultColWidth="9.275" defaultRowHeight="14.25" customHeight="1" outlineLevelCol="3"/>
  <cols>
    <col min="1" max="1" width="46.1416666666667" customWidth="1"/>
    <col min="2" max="2" width="50.275" customWidth="1"/>
    <col min="3" max="3" width="47.1416666666667" customWidth="1"/>
    <col min="4" max="4" width="53.85" customWidth="1"/>
  </cols>
  <sheetData>
    <row r="1" ht="13.5" customHeight="1" spans="1:4">
      <c r="A1" s="20"/>
      <c r="B1" s="20"/>
      <c r="C1" s="20"/>
      <c r="D1" s="21" t="s">
        <v>0</v>
      </c>
    </row>
    <row r="2" ht="45" customHeight="1" spans="1:4">
      <c r="A2" s="22" t="s">
        <v>1</v>
      </c>
      <c r="B2" s="22"/>
      <c r="C2" s="22"/>
      <c r="D2" s="22"/>
    </row>
    <row r="3" ht="21" customHeight="1" spans="1:4">
      <c r="A3" s="20" t="str">
        <f>"单位名称："&amp;"姚安县退役军人事务局"</f>
        <v>单位名称：姚安县退役军人事务局</v>
      </c>
      <c r="B3" s="20"/>
      <c r="C3" s="20"/>
      <c r="D3" s="21" t="s">
        <v>2</v>
      </c>
    </row>
    <row r="4" ht="19.5" customHeight="1" spans="1:4">
      <c r="A4" s="9" t="s">
        <v>3</v>
      </c>
      <c r="B4" s="9"/>
      <c r="C4" s="9" t="s">
        <v>4</v>
      </c>
      <c r="D4" s="9"/>
    </row>
    <row r="5" ht="19.5" customHeight="1" spans="1:4">
      <c r="A5" s="9" t="s">
        <v>5</v>
      </c>
      <c r="B5" s="9" t="str">
        <f>"2026"&amp;"年预算数"</f>
        <v>2026年预算数</v>
      </c>
      <c r="C5" s="9" t="s">
        <v>6</v>
      </c>
      <c r="D5" s="9" t="str">
        <f>"2026"&amp;"年预算数"</f>
        <v>2026年预算数</v>
      </c>
    </row>
    <row r="6" ht="19.5" customHeight="1" spans="1:4">
      <c r="A6" s="9"/>
      <c r="B6" s="9"/>
      <c r="C6" s="9"/>
      <c r="D6" s="9"/>
    </row>
    <row r="7" ht="25.3" customHeight="1" spans="1:4">
      <c r="A7" s="7" t="s">
        <v>7</v>
      </c>
      <c r="B7" s="8">
        <v>5173057.3</v>
      </c>
      <c r="C7" s="7" t="s">
        <v>8</v>
      </c>
      <c r="D7" s="8"/>
    </row>
    <row r="8" ht="25.3" customHeight="1" spans="1:4">
      <c r="A8" s="7" t="s">
        <v>9</v>
      </c>
      <c r="B8" s="8"/>
      <c r="C8" s="7" t="s">
        <v>10</v>
      </c>
      <c r="D8" s="8"/>
    </row>
    <row r="9" ht="25.3" customHeight="1" spans="1:4">
      <c r="A9" s="7" t="s">
        <v>11</v>
      </c>
      <c r="B9" s="8"/>
      <c r="C9" s="7" t="s">
        <v>12</v>
      </c>
      <c r="D9" s="8"/>
    </row>
    <row r="10" ht="25.3" customHeight="1" spans="1:4">
      <c r="A10" s="7" t="s">
        <v>13</v>
      </c>
      <c r="B10" s="8"/>
      <c r="C10" s="7" t="s">
        <v>14</v>
      </c>
      <c r="D10" s="8"/>
    </row>
    <row r="11" ht="25.3" customHeight="1" spans="1:4">
      <c r="A11" s="7" t="s">
        <v>15</v>
      </c>
      <c r="B11" s="8">
        <v>200000</v>
      </c>
      <c r="C11" s="7" t="s">
        <v>16</v>
      </c>
      <c r="D11" s="8"/>
    </row>
    <row r="12" ht="20.25" customHeight="1" spans="1:4">
      <c r="A12" s="7" t="s">
        <v>17</v>
      </c>
      <c r="B12" s="8"/>
      <c r="C12" s="7" t="s">
        <v>18</v>
      </c>
      <c r="D12" s="8"/>
    </row>
    <row r="13" ht="20.25" customHeight="1" spans="1:4">
      <c r="A13" s="7" t="s">
        <v>19</v>
      </c>
      <c r="B13" s="8"/>
      <c r="C13" s="7" t="s">
        <v>20</v>
      </c>
      <c r="D13" s="8"/>
    </row>
    <row r="14" ht="20.25" customHeight="1" spans="1:4">
      <c r="A14" s="7" t="s">
        <v>21</v>
      </c>
      <c r="B14" s="8"/>
      <c r="C14" s="7" t="s">
        <v>22</v>
      </c>
      <c r="D14" s="8">
        <v>4824141.77</v>
      </c>
    </row>
    <row r="15" ht="20.25" customHeight="1" spans="1:4">
      <c r="A15" s="7" t="s">
        <v>23</v>
      </c>
      <c r="B15" s="8"/>
      <c r="C15" s="7" t="s">
        <v>24</v>
      </c>
      <c r="D15" s="8"/>
    </row>
    <row r="16" ht="20.25" customHeight="1" spans="1:4">
      <c r="A16" s="7" t="s">
        <v>25</v>
      </c>
      <c r="B16" s="8">
        <v>200000</v>
      </c>
      <c r="C16" s="7" t="s">
        <v>26</v>
      </c>
      <c r="D16" s="8">
        <v>401575.45</v>
      </c>
    </row>
    <row r="17" ht="20.25" customHeight="1" spans="1:4">
      <c r="A17" s="7"/>
      <c r="B17" s="8"/>
      <c r="C17" s="7" t="s">
        <v>27</v>
      </c>
      <c r="D17" s="8"/>
    </row>
    <row r="18" ht="20.25" customHeight="1" spans="1:4">
      <c r="A18" s="7"/>
      <c r="B18" s="82"/>
      <c r="C18" s="7" t="s">
        <v>28</v>
      </c>
      <c r="D18" s="8"/>
    </row>
    <row r="19" ht="20.25" customHeight="1" spans="1:4">
      <c r="A19" s="7"/>
      <c r="B19" s="82"/>
      <c r="C19" s="7" t="s">
        <v>29</v>
      </c>
      <c r="D19" s="8"/>
    </row>
    <row r="20" ht="20.25" customHeight="1" spans="1:4">
      <c r="A20" s="7"/>
      <c r="B20" s="82"/>
      <c r="C20" s="7" t="s">
        <v>30</v>
      </c>
      <c r="D20" s="8"/>
    </row>
    <row r="21" ht="20.25" customHeight="1" spans="1:4">
      <c r="A21" s="7"/>
      <c r="B21" s="82"/>
      <c r="C21" s="7" t="s">
        <v>31</v>
      </c>
      <c r="D21" s="8"/>
    </row>
    <row r="22" ht="20.25" customHeight="1" spans="1:4">
      <c r="A22" s="7"/>
      <c r="B22" s="82"/>
      <c r="C22" s="7" t="s">
        <v>32</v>
      </c>
      <c r="D22" s="8"/>
    </row>
    <row r="23" ht="20.25" customHeight="1" spans="1:4">
      <c r="A23" s="7"/>
      <c r="B23" s="82"/>
      <c r="C23" s="7" t="s">
        <v>33</v>
      </c>
      <c r="D23" s="8"/>
    </row>
    <row r="24" ht="20.25" customHeight="1" spans="1:4">
      <c r="A24" s="7"/>
      <c r="B24" s="82"/>
      <c r="C24" s="7" t="s">
        <v>34</v>
      </c>
      <c r="D24" s="8"/>
    </row>
    <row r="25" ht="20.25" customHeight="1" spans="1:4">
      <c r="A25" s="7"/>
      <c r="B25" s="82"/>
      <c r="C25" s="7" t="s">
        <v>35</v>
      </c>
      <c r="D25" s="8"/>
    </row>
    <row r="26" ht="20.25" customHeight="1" spans="1:4">
      <c r="A26" s="7"/>
      <c r="B26" s="82"/>
      <c r="C26" s="7" t="s">
        <v>36</v>
      </c>
      <c r="D26" s="8">
        <v>147340.08</v>
      </c>
    </row>
    <row r="27" ht="20.25" customHeight="1" spans="1:4">
      <c r="A27" s="7"/>
      <c r="B27" s="82"/>
      <c r="C27" s="7" t="s">
        <v>37</v>
      </c>
      <c r="D27" s="8"/>
    </row>
    <row r="28" ht="20.25" customHeight="1" spans="1:4">
      <c r="A28" s="7"/>
      <c r="B28" s="82"/>
      <c r="C28" s="7" t="s">
        <v>38</v>
      </c>
      <c r="D28" s="8"/>
    </row>
    <row r="29" ht="20.25" customHeight="1" spans="1:4">
      <c r="A29" s="7"/>
      <c r="B29" s="82"/>
      <c r="C29" s="7" t="s">
        <v>39</v>
      </c>
      <c r="D29" s="8"/>
    </row>
    <row r="30" ht="20.25" customHeight="1" spans="1:4">
      <c r="A30" s="7"/>
      <c r="B30" s="82"/>
      <c r="C30" s="7" t="s">
        <v>40</v>
      </c>
      <c r="D30" s="8"/>
    </row>
    <row r="31" ht="20.25" customHeight="1" spans="1:4">
      <c r="A31" s="7"/>
      <c r="B31" s="82"/>
      <c r="C31" s="7" t="s">
        <v>41</v>
      </c>
      <c r="D31" s="8"/>
    </row>
    <row r="32" ht="20.25" customHeight="1" spans="1:4">
      <c r="A32" s="7"/>
      <c r="B32" s="82"/>
      <c r="C32" s="7" t="s">
        <v>42</v>
      </c>
      <c r="D32" s="8"/>
    </row>
    <row r="33" ht="20.25" customHeight="1" spans="1:4">
      <c r="A33" s="7"/>
      <c r="B33" s="82"/>
      <c r="C33" s="7" t="s">
        <v>43</v>
      </c>
      <c r="D33" s="8"/>
    </row>
    <row r="34" ht="20.25" customHeight="1" spans="1:4">
      <c r="A34" s="7"/>
      <c r="B34" s="82"/>
      <c r="C34" s="7" t="s">
        <v>44</v>
      </c>
      <c r="D34" s="8"/>
    </row>
    <row r="35" ht="20.25" customHeight="1" spans="1:4">
      <c r="A35" s="7"/>
      <c r="B35" s="82"/>
      <c r="C35" s="7" t="s">
        <v>45</v>
      </c>
      <c r="D35" s="8"/>
    </row>
    <row r="36" ht="20.25" customHeight="1" spans="1:4">
      <c r="A36" s="7"/>
      <c r="B36" s="82"/>
      <c r="C36" s="7" t="s">
        <v>46</v>
      </c>
      <c r="D36" s="8"/>
    </row>
    <row r="37" ht="20.25" customHeight="1" spans="1:4">
      <c r="A37" s="83" t="s">
        <v>47</v>
      </c>
      <c r="B37" s="84">
        <v>5373057.3</v>
      </c>
      <c r="C37" s="83" t="s">
        <v>48</v>
      </c>
      <c r="D37" s="8">
        <v>5373057.3</v>
      </c>
    </row>
    <row r="38" ht="20.25" customHeight="1" spans="1:4">
      <c r="A38" s="85" t="s">
        <v>49</v>
      </c>
      <c r="B38" s="86"/>
      <c r="C38" s="85" t="s">
        <v>50</v>
      </c>
      <c r="D38" s="8"/>
    </row>
    <row r="39" customHeight="1" spans="1:4">
      <c r="A39" s="87" t="s">
        <v>51</v>
      </c>
      <c r="B39" s="88"/>
      <c r="C39" s="87" t="s">
        <v>51</v>
      </c>
      <c r="D39" s="89"/>
    </row>
    <row r="40" ht="20.25" customHeight="1" spans="1:4">
      <c r="A40" s="87" t="s">
        <v>52</v>
      </c>
      <c r="B40" s="88"/>
      <c r="C40" s="87" t="s">
        <v>52</v>
      </c>
      <c r="D40" s="8"/>
    </row>
    <row r="41" ht="20.25" customHeight="1" spans="1:4">
      <c r="A41" s="83" t="s">
        <v>53</v>
      </c>
      <c r="B41" s="84">
        <v>5373057.3</v>
      </c>
      <c r="C41" s="83" t="s">
        <v>54</v>
      </c>
      <c r="D41" s="8">
        <v>5373057.3</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A10" sqref="$A10:$XFD10"/>
    </sheetView>
  </sheetViews>
  <sheetFormatPr defaultColWidth="10.7166666666667" defaultRowHeight="14.25" customHeight="1" outlineLevelCol="5"/>
  <cols>
    <col min="1" max="1" width="37.575" customWidth="1"/>
    <col min="2" max="2" width="38.1416666666667" customWidth="1"/>
    <col min="3" max="3" width="47.275" customWidth="1"/>
    <col min="4" max="6" width="26.275" customWidth="1"/>
  </cols>
  <sheetData>
    <row r="1" ht="15.75" customHeight="1" spans="1:6">
      <c r="A1" s="16"/>
      <c r="B1" s="16">
        <v>0</v>
      </c>
      <c r="C1" s="16"/>
      <c r="D1" s="16"/>
      <c r="E1" s="16"/>
      <c r="F1" s="11" t="s">
        <v>500</v>
      </c>
    </row>
    <row r="2" ht="45" customHeight="1" spans="1:6">
      <c r="A2" s="12" t="str">
        <f>"2026"&amp;"年部门政府性基金预算支出预算表"</f>
        <v>2026年部门政府性基金预算支出预算表</v>
      </c>
      <c r="B2" s="12"/>
      <c r="C2" s="12"/>
      <c r="D2" s="12"/>
      <c r="E2" s="12"/>
      <c r="F2" s="12"/>
    </row>
    <row r="3" ht="19.5" customHeight="1" spans="1:6">
      <c r="A3" s="10" t="str">
        <f>"单位名称："&amp;"姚安县退役军人事务局"</f>
        <v>单位名称：姚安县退役军人事务局</v>
      </c>
      <c r="B3" s="10"/>
      <c r="C3" s="10"/>
      <c r="D3" s="16"/>
      <c r="E3" s="16"/>
      <c r="F3" s="11" t="s">
        <v>199</v>
      </c>
    </row>
    <row r="4" ht="19.5" customHeight="1" spans="1:6">
      <c r="A4" s="5" t="s">
        <v>501</v>
      </c>
      <c r="B4" s="5" t="s">
        <v>74</v>
      </c>
      <c r="C4" s="5" t="s">
        <v>75</v>
      </c>
      <c r="D4" s="5" t="s">
        <v>502</v>
      </c>
      <c r="E4" s="5"/>
      <c r="F4" s="5"/>
    </row>
    <row r="5" ht="18.75" customHeight="1" spans="1:6">
      <c r="A5" s="5"/>
      <c r="B5" s="5"/>
      <c r="C5" s="5"/>
      <c r="D5" s="5" t="s">
        <v>58</v>
      </c>
      <c r="E5" s="5" t="s">
        <v>77</v>
      </c>
      <c r="F5" s="5" t="s">
        <v>78</v>
      </c>
    </row>
    <row r="6" ht="17.25" customHeight="1" spans="1:6">
      <c r="A6" s="13">
        <v>1</v>
      </c>
      <c r="B6" s="42" t="s">
        <v>85</v>
      </c>
      <c r="C6" s="13">
        <v>3</v>
      </c>
      <c r="D6" s="13">
        <v>4</v>
      </c>
      <c r="E6" s="13">
        <v>5</v>
      </c>
      <c r="F6" s="13">
        <v>6</v>
      </c>
    </row>
    <row r="7" ht="22.5" customHeight="1" spans="1:6">
      <c r="A7" s="7"/>
      <c r="B7" s="7"/>
      <c r="C7" s="7"/>
      <c r="D7" s="8"/>
      <c r="E7" s="8"/>
      <c r="F7" s="8"/>
    </row>
    <row r="8" ht="22.5" customHeight="1" spans="1:6">
      <c r="A8" s="7"/>
      <c r="B8" s="7"/>
      <c r="C8" s="7"/>
      <c r="D8" s="8"/>
      <c r="E8" s="8"/>
      <c r="F8" s="8"/>
    </row>
    <row r="9" ht="22.5" customHeight="1" spans="1:6">
      <c r="A9" s="9" t="s">
        <v>58</v>
      </c>
      <c r="B9" s="9"/>
      <c r="C9" s="9"/>
      <c r="D9" s="8"/>
      <c r="E9" s="8"/>
      <c r="F9" s="8"/>
    </row>
    <row r="10" s="15" customFormat="1" ht="29" customHeight="1" spans="1:6">
      <c r="A10" s="15" t="s">
        <v>503</v>
      </c>
    </row>
  </sheetData>
  <mergeCells count="7">
    <mergeCell ref="A2:F2"/>
    <mergeCell ref="A3:C3"/>
    <mergeCell ref="D4:F4"/>
    <mergeCell ref="A9:C9"/>
    <mergeCell ref="A4:A5"/>
    <mergeCell ref="B4:B5"/>
    <mergeCell ref="C4:C5"/>
  </mergeCells>
  <printOptions horizontalCentered="1"/>
  <pageMargins left="0.39" right="0.39" top="0.58" bottom="0.58" header="0.5" footer="0.5"/>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GridLines="0" showZeros="0" workbookViewId="0">
      <selection activeCell="A11" sqref="$A11:$XFD11"/>
    </sheetView>
  </sheetViews>
  <sheetFormatPr defaultColWidth="10" defaultRowHeight="12.75" customHeight="1"/>
  <cols>
    <col min="1" max="3" width="38.5" customWidth="1"/>
    <col min="4" max="13" width="18.2166666666667" customWidth="1"/>
    <col min="14" max="14" width="25.35" customWidth="1"/>
    <col min="15" max="17" width="18.2166666666667" customWidth="1"/>
  </cols>
  <sheetData>
    <row r="1" ht="17.25" customHeight="1" spans="1:17">
      <c r="A1" s="20"/>
      <c r="B1" s="20"/>
      <c r="C1" s="20"/>
      <c r="D1" s="20"/>
      <c r="E1" s="20"/>
      <c r="F1" s="20"/>
      <c r="G1" s="20"/>
      <c r="H1" s="20"/>
      <c r="I1" s="20"/>
      <c r="J1" s="20"/>
      <c r="K1" s="20"/>
      <c r="L1" s="20"/>
      <c r="M1" s="20"/>
      <c r="N1" s="20"/>
      <c r="O1" s="20"/>
      <c r="P1" s="20"/>
      <c r="Q1" s="36" t="s">
        <v>504</v>
      </c>
    </row>
    <row r="2" ht="45" customHeight="1" spans="1:17">
      <c r="A2" s="22" t="str">
        <f>"2026"&amp;"年部门政府采购预算表"</f>
        <v>2026年部门政府采购预算表</v>
      </c>
      <c r="B2" s="22"/>
      <c r="C2" s="22"/>
      <c r="D2" s="22"/>
      <c r="E2" s="22"/>
      <c r="F2" s="22"/>
      <c r="G2" s="22"/>
      <c r="H2" s="22"/>
      <c r="I2" s="22"/>
      <c r="J2" s="22"/>
      <c r="K2" s="22"/>
      <c r="L2" s="22"/>
      <c r="M2" s="22"/>
      <c r="N2" s="22"/>
      <c r="O2" s="22"/>
      <c r="P2" s="22"/>
      <c r="Q2" s="22"/>
    </row>
    <row r="3" ht="18.75" customHeight="1" spans="1:17">
      <c r="A3" s="20" t="str">
        <f>"单位名称："&amp;"姚安县退役军人事务局"</f>
        <v>单位名称：姚安县退役军人事务局</v>
      </c>
      <c r="B3" s="20"/>
      <c r="C3" s="20"/>
      <c r="D3" s="20"/>
      <c r="E3" s="20"/>
      <c r="F3" s="20"/>
      <c r="G3" s="20"/>
      <c r="H3" s="20"/>
      <c r="I3" s="20"/>
      <c r="J3" s="20"/>
      <c r="K3" s="20"/>
      <c r="L3" s="20"/>
      <c r="M3" s="20"/>
      <c r="N3" s="20"/>
      <c r="O3" s="20"/>
      <c r="P3" s="20"/>
      <c r="Q3" s="21" t="s">
        <v>2</v>
      </c>
    </row>
    <row r="4" ht="22.5" customHeight="1" spans="1:17">
      <c r="A4" s="37" t="s">
        <v>505</v>
      </c>
      <c r="B4" s="37" t="s">
        <v>506</v>
      </c>
      <c r="C4" s="37" t="s">
        <v>507</v>
      </c>
      <c r="D4" s="37" t="s">
        <v>508</v>
      </c>
      <c r="E4" s="37" t="s">
        <v>509</v>
      </c>
      <c r="F4" s="37" t="s">
        <v>510</v>
      </c>
      <c r="G4" s="37" t="s">
        <v>219</v>
      </c>
      <c r="H4" s="37"/>
      <c r="I4" s="37"/>
      <c r="J4" s="37"/>
      <c r="K4" s="37"/>
      <c r="L4" s="37"/>
      <c r="M4" s="37"/>
      <c r="N4" s="37"/>
      <c r="O4" s="37"/>
      <c r="P4" s="37"/>
      <c r="Q4" s="37"/>
    </row>
    <row r="5" ht="22.5" customHeight="1" spans="1:17">
      <c r="A5" s="37"/>
      <c r="B5" s="37" t="s">
        <v>511</v>
      </c>
      <c r="C5" s="37" t="s">
        <v>512</v>
      </c>
      <c r="D5" s="37" t="s">
        <v>508</v>
      </c>
      <c r="E5" s="37" t="s">
        <v>513</v>
      </c>
      <c r="F5" s="37"/>
      <c r="G5" s="37" t="s">
        <v>58</v>
      </c>
      <c r="H5" s="37" t="s">
        <v>61</v>
      </c>
      <c r="I5" s="37" t="s">
        <v>514</v>
      </c>
      <c r="J5" s="37" t="s">
        <v>515</v>
      </c>
      <c r="K5" s="37" t="s">
        <v>516</v>
      </c>
      <c r="L5" s="37" t="s">
        <v>517</v>
      </c>
      <c r="M5" s="37"/>
      <c r="N5" s="37"/>
      <c r="O5" s="37"/>
      <c r="P5" s="37"/>
      <c r="Q5" s="37"/>
    </row>
    <row r="6" ht="23.65" customHeight="1" spans="1:17">
      <c r="A6" s="37"/>
      <c r="B6" s="37"/>
      <c r="C6" s="37"/>
      <c r="D6" s="37"/>
      <c r="E6" s="37"/>
      <c r="F6" s="37"/>
      <c r="G6" s="37"/>
      <c r="H6" s="37"/>
      <c r="I6" s="37" t="s">
        <v>60</v>
      </c>
      <c r="J6" s="37"/>
      <c r="K6" s="37"/>
      <c r="L6" s="37" t="s">
        <v>60</v>
      </c>
      <c r="M6" s="37" t="s">
        <v>66</v>
      </c>
      <c r="N6" s="37" t="s">
        <v>67</v>
      </c>
      <c r="O6" s="37" t="s">
        <v>68</v>
      </c>
      <c r="P6" s="37" t="s">
        <v>69</v>
      </c>
      <c r="Q6" s="37" t="s">
        <v>70</v>
      </c>
    </row>
    <row r="7" ht="22.5" customHeight="1" spans="1:17">
      <c r="A7" s="38">
        <v>1</v>
      </c>
      <c r="B7" s="38">
        <v>2</v>
      </c>
      <c r="C7" s="38">
        <v>3</v>
      </c>
      <c r="D7" s="38">
        <v>4</v>
      </c>
      <c r="E7" s="38">
        <v>5</v>
      </c>
      <c r="F7" s="38">
        <v>6</v>
      </c>
      <c r="G7" s="38">
        <v>7</v>
      </c>
      <c r="H7" s="38">
        <v>8</v>
      </c>
      <c r="I7" s="38">
        <v>9</v>
      </c>
      <c r="J7" s="38">
        <v>10</v>
      </c>
      <c r="K7" s="38">
        <v>11</v>
      </c>
      <c r="L7" s="38">
        <v>12</v>
      </c>
      <c r="M7" s="38">
        <v>13</v>
      </c>
      <c r="N7" s="38">
        <v>14</v>
      </c>
      <c r="O7" s="38">
        <v>15</v>
      </c>
      <c r="P7" s="38">
        <v>16</v>
      </c>
      <c r="Q7" s="38">
        <v>17</v>
      </c>
    </row>
    <row r="8" ht="22.5" customHeight="1" spans="1:17">
      <c r="A8" s="39"/>
      <c r="B8" s="39"/>
      <c r="C8" s="39"/>
      <c r="D8" s="39"/>
      <c r="E8" s="40"/>
      <c r="F8" s="40"/>
      <c r="G8" s="40"/>
      <c r="H8" s="40"/>
      <c r="I8" s="40"/>
      <c r="J8" s="40"/>
      <c r="K8" s="40"/>
      <c r="L8" s="40"/>
      <c r="M8" s="40"/>
      <c r="N8" s="40"/>
      <c r="O8" s="40"/>
      <c r="P8" s="40"/>
      <c r="Q8" s="40"/>
    </row>
    <row r="9" ht="22.5" customHeight="1" spans="1:17">
      <c r="A9" s="39"/>
      <c r="B9" s="39"/>
      <c r="C9" s="39"/>
      <c r="D9" s="39"/>
      <c r="E9" s="40"/>
      <c r="F9" s="40"/>
      <c r="G9" s="40"/>
      <c r="H9" s="40"/>
      <c r="I9" s="40"/>
      <c r="J9" s="40"/>
      <c r="K9" s="40"/>
      <c r="L9" s="40"/>
      <c r="M9" s="40"/>
      <c r="N9" s="40"/>
      <c r="O9" s="40"/>
      <c r="P9" s="40"/>
      <c r="Q9" s="40"/>
    </row>
    <row r="10" ht="22.5" customHeight="1" spans="1:17">
      <c r="A10" s="41" t="s">
        <v>58</v>
      </c>
      <c r="B10" s="41"/>
      <c r="C10" s="41"/>
      <c r="D10" s="41"/>
      <c r="E10" s="41"/>
      <c r="F10" s="40"/>
      <c r="G10" s="40"/>
      <c r="H10" s="40"/>
      <c r="I10" s="40"/>
      <c r="J10" s="40"/>
      <c r="K10" s="40"/>
      <c r="L10" s="40"/>
      <c r="M10" s="40"/>
      <c r="N10" s="40"/>
      <c r="O10" s="40"/>
      <c r="P10" s="40"/>
      <c r="Q10" s="40"/>
    </row>
    <row r="11" s="15" customFormat="1" ht="29" customHeight="1" spans="1:17">
      <c r="A11" s="15" t="s">
        <v>503</v>
      </c>
    </row>
  </sheetData>
  <mergeCells count="15">
    <mergeCell ref="A2:Q2"/>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19" right="0.19" top="0.19" bottom="0.2" header="0.19" footer="0.19"/>
  <pageSetup paperSize="1"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selection activeCell="A12" sqref="$A12:$XFD12"/>
    </sheetView>
  </sheetViews>
  <sheetFormatPr defaultColWidth="10.275" defaultRowHeight="14.25" customHeight="1"/>
  <cols>
    <col min="1" max="1" width="46.925" customWidth="1"/>
    <col min="2" max="2" width="27.5" customWidth="1"/>
    <col min="3" max="3" width="33.075" customWidth="1"/>
    <col min="4" max="10" width="18.35" customWidth="1"/>
    <col min="11" max="11" width="23.5" customWidth="1"/>
    <col min="12" max="12" width="18.35" customWidth="1"/>
    <col min="13" max="13" width="21.075" customWidth="1"/>
    <col min="14" max="14" width="18.35" customWidth="1"/>
  </cols>
  <sheetData>
    <row r="1" ht="23.65" customHeight="1" spans="1:14">
      <c r="A1" s="27"/>
      <c r="B1" s="27"/>
      <c r="C1" s="27"/>
      <c r="D1" s="27"/>
      <c r="E1" s="27"/>
      <c r="F1" s="27"/>
      <c r="G1" s="27"/>
      <c r="H1" s="27"/>
      <c r="I1" s="27"/>
      <c r="J1" s="27"/>
      <c r="K1" s="27"/>
      <c r="L1" s="27"/>
      <c r="M1" s="27"/>
      <c r="N1" s="28" t="s">
        <v>518</v>
      </c>
    </row>
    <row r="2" ht="49.9" customHeight="1" spans="1:14">
      <c r="A2" s="29" t="str">
        <f>"2026"&amp;"年部门政府购买服务预算表"</f>
        <v>2026年部门政府购买服务预算表</v>
      </c>
      <c r="B2" s="29"/>
      <c r="C2" s="29"/>
      <c r="D2" s="29"/>
      <c r="E2" s="29"/>
      <c r="F2" s="29"/>
      <c r="G2" s="29"/>
      <c r="H2" s="29"/>
      <c r="I2" s="29"/>
      <c r="J2" s="29"/>
      <c r="K2" s="29"/>
      <c r="L2" s="29"/>
      <c r="M2" s="29"/>
      <c r="N2" s="29"/>
    </row>
    <row r="3" ht="23.65" customHeight="1" spans="1:14">
      <c r="A3" s="30" t="str">
        <f>"单位名称："&amp;"姚安县退役军人事务局"</f>
        <v>单位名称：姚安县退役军人事务局</v>
      </c>
      <c r="B3" s="30"/>
      <c r="C3" s="30"/>
      <c r="D3" s="30"/>
      <c r="E3" s="30"/>
      <c r="F3" s="30"/>
      <c r="G3" s="30"/>
      <c r="H3" s="30"/>
      <c r="I3" s="30"/>
      <c r="J3" s="30"/>
      <c r="K3" s="30"/>
      <c r="L3" s="30"/>
      <c r="M3" s="30"/>
      <c r="N3" s="28" t="s">
        <v>2</v>
      </c>
    </row>
    <row r="4" ht="23.65" customHeight="1" spans="1:14">
      <c r="A4" s="31" t="s">
        <v>505</v>
      </c>
      <c r="B4" s="31" t="s">
        <v>519</v>
      </c>
      <c r="C4" s="31" t="s">
        <v>520</v>
      </c>
      <c r="D4" s="31" t="s">
        <v>219</v>
      </c>
      <c r="E4" s="31"/>
      <c r="F4" s="31"/>
      <c r="G4" s="31"/>
      <c r="H4" s="31"/>
      <c r="I4" s="31"/>
      <c r="J4" s="31"/>
      <c r="K4" s="31"/>
      <c r="L4" s="31"/>
      <c r="M4" s="31"/>
      <c r="N4" s="31"/>
    </row>
    <row r="5" ht="23.65" customHeight="1" spans="1:14">
      <c r="A5" s="31" t="s">
        <v>521</v>
      </c>
      <c r="B5" s="31" t="s">
        <v>515</v>
      </c>
      <c r="C5" s="31" t="s">
        <v>516</v>
      </c>
      <c r="D5" s="31" t="s">
        <v>58</v>
      </c>
      <c r="E5" s="31" t="s">
        <v>61</v>
      </c>
      <c r="F5" s="31" t="s">
        <v>514</v>
      </c>
      <c r="G5" s="31" t="s">
        <v>515</v>
      </c>
      <c r="H5" s="31" t="s">
        <v>516</v>
      </c>
      <c r="I5" s="31" t="s">
        <v>65</v>
      </c>
      <c r="J5" s="31"/>
      <c r="K5" s="31"/>
      <c r="L5" s="31"/>
      <c r="M5" s="31"/>
      <c r="N5" s="31"/>
    </row>
    <row r="6" ht="23.65" customHeight="1" spans="1:14">
      <c r="A6" s="31"/>
      <c r="B6" s="31"/>
      <c r="C6" s="31"/>
      <c r="D6" s="31"/>
      <c r="E6" s="31" t="s">
        <v>60</v>
      </c>
      <c r="F6" s="31"/>
      <c r="G6" s="31"/>
      <c r="H6" s="31"/>
      <c r="I6" s="31" t="s">
        <v>60</v>
      </c>
      <c r="J6" s="31" t="s">
        <v>66</v>
      </c>
      <c r="K6" s="31" t="s">
        <v>67</v>
      </c>
      <c r="L6" s="31" t="s">
        <v>68</v>
      </c>
      <c r="M6" s="31" t="s">
        <v>69</v>
      </c>
      <c r="N6" s="31" t="s">
        <v>70</v>
      </c>
    </row>
    <row r="7" ht="22.5" customHeight="1" spans="1:14">
      <c r="A7" s="32" t="s">
        <v>84</v>
      </c>
      <c r="B7" s="32" t="s">
        <v>85</v>
      </c>
      <c r="C7" s="32" t="s">
        <v>86</v>
      </c>
      <c r="D7" s="32">
        <v>4</v>
      </c>
      <c r="E7" s="32">
        <v>5</v>
      </c>
      <c r="F7" s="32">
        <v>6</v>
      </c>
      <c r="G7" s="32">
        <v>7</v>
      </c>
      <c r="H7" s="32">
        <v>8</v>
      </c>
      <c r="I7" s="32">
        <v>9</v>
      </c>
      <c r="J7" s="32">
        <v>10</v>
      </c>
      <c r="K7" s="32">
        <v>11</v>
      </c>
      <c r="L7" s="32">
        <v>12</v>
      </c>
      <c r="M7" s="32">
        <v>13</v>
      </c>
      <c r="N7" s="32">
        <v>14</v>
      </c>
    </row>
    <row r="8" ht="22.5" customHeight="1" spans="1:14">
      <c r="A8" s="33"/>
      <c r="B8" s="33"/>
      <c r="C8" s="33"/>
      <c r="D8" s="34"/>
      <c r="E8" s="34"/>
      <c r="F8" s="34"/>
      <c r="G8" s="34"/>
      <c r="H8" s="34"/>
      <c r="I8" s="34"/>
      <c r="J8" s="34"/>
      <c r="K8" s="34"/>
      <c r="L8" s="34"/>
      <c r="M8" s="34"/>
      <c r="N8" s="34"/>
    </row>
    <row r="9" ht="22.5" customHeight="1" spans="1:14">
      <c r="A9" s="33"/>
      <c r="B9" s="33"/>
      <c r="C9" s="33"/>
      <c r="D9" s="34"/>
      <c r="E9" s="34"/>
      <c r="F9" s="34"/>
      <c r="G9" s="34"/>
      <c r="H9" s="34"/>
      <c r="I9" s="34"/>
      <c r="J9" s="34"/>
      <c r="K9" s="34"/>
      <c r="L9" s="34"/>
      <c r="M9" s="34"/>
      <c r="N9" s="34"/>
    </row>
    <row r="10" ht="22.5" customHeight="1" spans="1:14">
      <c r="A10" s="35"/>
      <c r="B10" s="33"/>
      <c r="C10" s="33"/>
      <c r="D10" s="34"/>
      <c r="E10" s="34"/>
      <c r="F10" s="34"/>
      <c r="G10" s="34"/>
      <c r="H10" s="34"/>
      <c r="I10" s="34"/>
      <c r="J10" s="34"/>
      <c r="K10" s="34"/>
      <c r="L10" s="34"/>
      <c r="M10" s="34"/>
      <c r="N10" s="34"/>
    </row>
    <row r="11" ht="22.5" customHeight="1" spans="1:14">
      <c r="A11" s="35" t="s">
        <v>58</v>
      </c>
      <c r="B11" s="35"/>
      <c r="C11" s="35"/>
      <c r="D11" s="34"/>
      <c r="E11" s="34"/>
      <c r="F11" s="34"/>
      <c r="G11" s="34"/>
      <c r="H11" s="34"/>
      <c r="I11" s="34"/>
      <c r="J11" s="34"/>
      <c r="K11" s="34"/>
      <c r="L11" s="34"/>
      <c r="M11" s="34"/>
      <c r="N11" s="34"/>
    </row>
    <row r="12" s="15" customFormat="1" ht="29" customHeight="1" spans="1:14">
      <c r="A12" s="15" t="s">
        <v>503</v>
      </c>
    </row>
  </sheetData>
  <mergeCells count="13">
    <mergeCell ref="A2:N2"/>
    <mergeCell ref="A3:M3"/>
    <mergeCell ref="D4:N4"/>
    <mergeCell ref="I5:N5"/>
    <mergeCell ref="A11:C11"/>
    <mergeCell ref="A4:A6"/>
    <mergeCell ref="B4:B6"/>
    <mergeCell ref="C4:C6"/>
    <mergeCell ref="D5:D6"/>
    <mergeCell ref="E5:E6"/>
    <mergeCell ref="F5:F6"/>
    <mergeCell ref="G5:G6"/>
    <mergeCell ref="H5:H6"/>
  </mergeCells>
  <pageMargins left="0.75" right="0.75" top="1" bottom="1" header="0.51" footer="0.51"/>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0"/>
  <sheetViews>
    <sheetView showZeros="0" workbookViewId="0">
      <selection activeCell="A10" sqref="$A10:$XFD10"/>
    </sheetView>
  </sheetViews>
  <sheetFormatPr defaultColWidth="10.7166666666667" defaultRowHeight="14.25" customHeight="1"/>
  <cols>
    <col min="1" max="1" width="44" customWidth="1"/>
    <col min="2" max="14" width="21.575" customWidth="1"/>
  </cols>
  <sheetData>
    <row r="1" ht="13.5" customHeight="1" spans="1:14">
      <c r="A1" s="10"/>
      <c r="B1" s="10"/>
      <c r="C1" s="10"/>
      <c r="D1" s="10"/>
      <c r="E1" s="10"/>
      <c r="F1" s="10"/>
      <c r="G1" s="10"/>
      <c r="H1" s="10"/>
      <c r="I1" s="10"/>
      <c r="J1" s="10"/>
      <c r="K1" s="10"/>
      <c r="L1" s="10"/>
      <c r="M1" s="10"/>
      <c r="N1" s="11" t="s">
        <v>522</v>
      </c>
    </row>
    <row r="2" ht="45" customHeight="1" spans="1:14">
      <c r="A2" s="12" t="str">
        <f>"2026"&amp;"年对下转移支付预算表"</f>
        <v>2026年对下转移支付预算表</v>
      </c>
      <c r="B2" s="12"/>
      <c r="C2" s="12"/>
      <c r="D2" s="12"/>
      <c r="E2" s="12"/>
      <c r="F2" s="12"/>
      <c r="G2" s="12"/>
      <c r="H2" s="12"/>
      <c r="I2" s="12"/>
      <c r="J2" s="12"/>
      <c r="K2" s="12"/>
      <c r="L2" s="12"/>
      <c r="M2" s="12"/>
      <c r="N2" s="12"/>
    </row>
    <row r="3" ht="22.5" customHeight="1" spans="1:14">
      <c r="A3" s="10" t="str">
        <f>"单位名称："&amp;"姚安县退役军人事务局"</f>
        <v>单位名称：姚安县退役军人事务局</v>
      </c>
      <c r="B3" s="10"/>
      <c r="C3" s="10"/>
      <c r="D3" s="10"/>
      <c r="E3" s="10"/>
      <c r="F3" s="10"/>
      <c r="G3" s="10"/>
      <c r="H3" s="10"/>
      <c r="I3" s="10"/>
      <c r="J3" s="10"/>
      <c r="K3" s="10"/>
      <c r="L3" s="10"/>
      <c r="M3" s="10"/>
      <c r="N3" s="11" t="s">
        <v>2</v>
      </c>
    </row>
    <row r="4" ht="22.5" customHeight="1" spans="1:14">
      <c r="A4" s="5" t="s">
        <v>523</v>
      </c>
      <c r="B4" s="5" t="s">
        <v>219</v>
      </c>
      <c r="C4" s="5"/>
      <c r="D4" s="5"/>
      <c r="E4" s="5" t="s">
        <v>524</v>
      </c>
      <c r="F4" s="5"/>
      <c r="G4" s="5"/>
      <c r="H4" s="5"/>
      <c r="I4" s="5"/>
      <c r="J4" s="5"/>
      <c r="K4" s="5"/>
      <c r="L4" s="5"/>
      <c r="M4" s="5"/>
      <c r="N4" s="5"/>
    </row>
    <row r="5" ht="22.5" customHeight="1" spans="1:14">
      <c r="A5" s="5"/>
      <c r="B5" s="5" t="s">
        <v>58</v>
      </c>
      <c r="C5" s="5" t="s">
        <v>61</v>
      </c>
      <c r="D5" s="5" t="s">
        <v>514</v>
      </c>
      <c r="E5" s="5" t="s">
        <v>525</v>
      </c>
      <c r="F5" s="5" t="s">
        <v>526</v>
      </c>
      <c r="G5" s="5" t="s">
        <v>527</v>
      </c>
      <c r="H5" s="5" t="s">
        <v>528</v>
      </c>
      <c r="I5" s="5" t="s">
        <v>529</v>
      </c>
      <c r="J5" s="5" t="s">
        <v>530</v>
      </c>
      <c r="K5" s="5" t="s">
        <v>531</v>
      </c>
      <c r="L5" s="5" t="s">
        <v>532</v>
      </c>
      <c r="M5" s="5" t="s">
        <v>533</v>
      </c>
      <c r="N5" s="5" t="s">
        <v>534</v>
      </c>
    </row>
    <row r="6" ht="22.5" customHeight="1" spans="1:14">
      <c r="A6" s="25">
        <v>1</v>
      </c>
      <c r="B6" s="25">
        <v>2</v>
      </c>
      <c r="C6" s="25">
        <v>3</v>
      </c>
      <c r="D6" s="26">
        <v>4</v>
      </c>
      <c r="E6" s="25">
        <v>5</v>
      </c>
      <c r="F6" s="25">
        <v>6</v>
      </c>
      <c r="G6" s="26">
        <v>7</v>
      </c>
      <c r="H6" s="25">
        <v>8</v>
      </c>
      <c r="I6" s="25">
        <v>9</v>
      </c>
      <c r="J6" s="26">
        <v>10</v>
      </c>
      <c r="K6" s="25">
        <v>11</v>
      </c>
      <c r="L6" s="25">
        <v>12</v>
      </c>
      <c r="M6" s="26">
        <v>13</v>
      </c>
      <c r="N6" s="25">
        <v>14</v>
      </c>
    </row>
    <row r="7" ht="22.5" customHeight="1" spans="1:14">
      <c r="A7" s="7"/>
      <c r="B7" s="8"/>
      <c r="C7" s="8"/>
      <c r="D7" s="8"/>
      <c r="E7" s="8"/>
      <c r="F7" s="8"/>
      <c r="G7" s="8"/>
      <c r="H7" s="8"/>
      <c r="I7" s="8"/>
      <c r="J7" s="8"/>
      <c r="K7" s="8"/>
      <c r="L7" s="8"/>
      <c r="M7" s="8"/>
      <c r="N7" s="8"/>
    </row>
    <row r="8" ht="22.5" customHeight="1" spans="1:14">
      <c r="A8" s="7"/>
      <c r="B8" s="8"/>
      <c r="C8" s="8"/>
      <c r="D8" s="8"/>
      <c r="E8" s="8"/>
      <c r="F8" s="8"/>
      <c r="G8" s="8"/>
      <c r="H8" s="8"/>
      <c r="I8" s="8"/>
      <c r="J8" s="8"/>
      <c r="K8" s="8"/>
      <c r="L8" s="8"/>
      <c r="M8" s="8"/>
      <c r="N8" s="8"/>
    </row>
    <row r="9" ht="22.5" customHeight="1" spans="1:14">
      <c r="A9" s="7" t="s">
        <v>58</v>
      </c>
      <c r="B9" s="8"/>
      <c r="C9" s="8"/>
      <c r="D9" s="8"/>
      <c r="E9" s="8"/>
      <c r="F9" s="8"/>
      <c r="G9" s="8"/>
      <c r="H9" s="8"/>
      <c r="I9" s="8"/>
      <c r="J9" s="8"/>
      <c r="K9" s="8"/>
      <c r="L9" s="8"/>
      <c r="M9" s="8"/>
      <c r="N9" s="8"/>
    </row>
    <row r="10" s="15" customFormat="1" ht="29" customHeight="1" spans="1:14">
      <c r="A10" s="15" t="s">
        <v>503</v>
      </c>
    </row>
  </sheetData>
  <mergeCells count="5">
    <mergeCell ref="A2:N2"/>
    <mergeCell ref="A3:H3"/>
    <mergeCell ref="B4:D4"/>
    <mergeCell ref="E4:N4"/>
    <mergeCell ref="A4:A5"/>
  </mergeCells>
  <printOptions horizontalCentered="1"/>
  <pageMargins left="1" right="1" top="0.75" bottom="0.75" header="0" footer="0"/>
  <pageSetup paperSize="9" scale="5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9"/>
  <sheetViews>
    <sheetView showZeros="0" workbookViewId="0">
      <selection activeCell="A9" sqref="$A9:$XFD9"/>
    </sheetView>
  </sheetViews>
  <sheetFormatPr defaultColWidth="10.7166666666667" defaultRowHeight="12" customHeight="1"/>
  <cols>
    <col min="1" max="1" width="69.275" customWidth="1"/>
    <col min="2" max="2" width="41.1416666666667" customWidth="1"/>
    <col min="3" max="3" width="69.275" customWidth="1"/>
    <col min="4" max="5" width="27.575" customWidth="1"/>
    <col min="6" max="6" width="55" customWidth="1"/>
    <col min="7" max="7" width="10.275" customWidth="1"/>
    <col min="8" max="8" width="18.7166666666667" customWidth="1"/>
    <col min="9" max="9" width="9.85" customWidth="1"/>
    <col min="10" max="10" width="16.85" customWidth="1"/>
    <col min="11" max="11" width="53" customWidth="1"/>
  </cols>
  <sheetData>
    <row r="1" ht="15.75" customHeight="1" spans="1:11">
      <c r="A1" s="20"/>
      <c r="B1" s="20"/>
      <c r="C1" s="20"/>
      <c r="D1" s="20"/>
      <c r="E1" s="20"/>
      <c r="F1" s="20"/>
      <c r="G1" s="20"/>
      <c r="H1" s="20"/>
      <c r="I1" s="20"/>
      <c r="J1" s="20"/>
      <c r="K1" s="21" t="s">
        <v>535</v>
      </c>
    </row>
    <row r="2" ht="45" customHeight="1" spans="1:11">
      <c r="A2" s="22" t="str">
        <f>"2026"&amp;"年对下转移支付绩效目标表"</f>
        <v>2026年对下转移支付绩效目标表</v>
      </c>
      <c r="B2" s="22"/>
      <c r="C2" s="22"/>
      <c r="D2" s="22"/>
      <c r="E2" s="22"/>
      <c r="F2" s="22"/>
      <c r="G2" s="22"/>
      <c r="H2" s="22"/>
      <c r="I2" s="22"/>
      <c r="J2" s="22"/>
      <c r="K2" s="22"/>
    </row>
    <row r="3" ht="15.75" customHeight="1" spans="1:11">
      <c r="A3" s="20" t="str">
        <f>"单位名称："&amp;"姚安县退役军人事务局"</f>
        <v>单位名称：姚安县退役军人事务局</v>
      </c>
      <c r="B3" s="20"/>
      <c r="C3" s="20"/>
      <c r="D3" s="20"/>
      <c r="E3" s="20"/>
      <c r="F3" s="20"/>
      <c r="G3" s="20"/>
      <c r="H3" s="20"/>
      <c r="I3" s="20"/>
      <c r="J3" s="20"/>
      <c r="K3" s="20"/>
    </row>
    <row r="4" ht="22.5" customHeight="1" spans="1:11">
      <c r="A4" s="9" t="s">
        <v>536</v>
      </c>
      <c r="B4" s="9" t="s">
        <v>213</v>
      </c>
      <c r="C4" s="9" t="s">
        <v>381</v>
      </c>
      <c r="D4" s="9" t="s">
        <v>382</v>
      </c>
      <c r="E4" s="9" t="s">
        <v>383</v>
      </c>
      <c r="F4" s="9" t="s">
        <v>384</v>
      </c>
      <c r="G4" s="9" t="s">
        <v>385</v>
      </c>
      <c r="H4" s="9" t="s">
        <v>386</v>
      </c>
      <c r="I4" s="9" t="s">
        <v>387</v>
      </c>
      <c r="J4" s="9" t="s">
        <v>388</v>
      </c>
      <c r="K4" s="9" t="s">
        <v>389</v>
      </c>
    </row>
    <row r="5" ht="22.5" customHeight="1" spans="1:11">
      <c r="A5" s="13">
        <v>1</v>
      </c>
      <c r="B5" s="23">
        <v>2</v>
      </c>
      <c r="C5" s="13">
        <v>3</v>
      </c>
      <c r="D5" s="23">
        <v>4</v>
      </c>
      <c r="E5" s="13">
        <v>5</v>
      </c>
      <c r="F5" s="23">
        <v>6</v>
      </c>
      <c r="G5" s="13">
        <v>7</v>
      </c>
      <c r="H5" s="23">
        <v>8</v>
      </c>
      <c r="I5" s="13">
        <v>9</v>
      </c>
      <c r="J5" s="23">
        <v>10</v>
      </c>
      <c r="K5" s="23">
        <v>11</v>
      </c>
    </row>
    <row r="6" ht="22.5" customHeight="1" spans="1:11">
      <c r="A6" s="24"/>
      <c r="B6" s="24"/>
      <c r="C6" s="24"/>
      <c r="D6" s="24"/>
      <c r="E6" s="24"/>
      <c r="F6" s="24"/>
      <c r="G6" s="24"/>
      <c r="H6" s="24"/>
      <c r="I6" s="24"/>
      <c r="J6" s="24"/>
      <c r="K6" s="24"/>
    </row>
    <row r="7" ht="22.5" customHeight="1" spans="1:11">
      <c r="A7" s="24"/>
      <c r="B7" s="24"/>
      <c r="C7" s="24"/>
      <c r="D7" s="24"/>
      <c r="E7" s="24"/>
      <c r="F7" s="24"/>
      <c r="G7" s="24"/>
      <c r="H7" s="24"/>
      <c r="I7" s="24"/>
      <c r="J7" s="24"/>
      <c r="K7" s="24"/>
    </row>
    <row r="8" ht="22.5" customHeight="1" spans="1:11">
      <c r="A8" s="24"/>
      <c r="B8" s="24"/>
      <c r="C8" s="24"/>
      <c r="D8" s="24"/>
      <c r="E8" s="24"/>
      <c r="F8" s="24"/>
      <c r="G8" s="24"/>
      <c r="H8" s="24"/>
      <c r="I8" s="24"/>
      <c r="J8" s="24"/>
      <c r="K8" s="24"/>
    </row>
    <row r="9" s="15" customFormat="1" ht="29" customHeight="1" spans="1:11">
      <c r="A9" s="15" t="s">
        <v>503</v>
      </c>
    </row>
  </sheetData>
  <mergeCells count="1">
    <mergeCell ref="A2:K2"/>
  </mergeCells>
  <printOptions horizontalCentered="1"/>
  <pageMargins left="0.39" right="0.39" top="0.51" bottom="0.51" header="0.31" footer="0.31"/>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selection activeCell="D28" sqref="D28"/>
    </sheetView>
  </sheetViews>
  <sheetFormatPr defaultColWidth="10.7166666666667" defaultRowHeight="12" customHeight="1" outlineLevelCol="7"/>
  <cols>
    <col min="1" max="1" width="33.85" customWidth="1"/>
    <col min="2" max="3" width="39.1416666666667" customWidth="1"/>
    <col min="4" max="4" width="24" customWidth="1"/>
    <col min="5" max="5" width="7.85" customWidth="1"/>
    <col min="6" max="6" width="11" customWidth="1"/>
    <col min="7" max="8" width="19.1416666666667" customWidth="1"/>
  </cols>
  <sheetData>
    <row r="1" ht="14.25" customHeight="1" spans="1:8">
      <c r="A1" s="16"/>
      <c r="B1" s="16"/>
      <c r="C1" s="16"/>
      <c r="D1" s="16"/>
      <c r="E1" s="16"/>
      <c r="F1" s="16"/>
      <c r="G1" s="16"/>
      <c r="H1" s="11" t="s">
        <v>537</v>
      </c>
    </row>
    <row r="2" ht="45" customHeight="1" spans="1:8">
      <c r="A2" s="12" t="str">
        <f>"2026"&amp;"年新增资产配置表"</f>
        <v>2026年新增资产配置表</v>
      </c>
      <c r="B2" s="12"/>
      <c r="C2" s="12"/>
      <c r="D2" s="12"/>
      <c r="E2" s="12"/>
      <c r="F2" s="12"/>
      <c r="G2" s="12"/>
      <c r="H2" s="12"/>
    </row>
    <row r="3" ht="13.5" customHeight="1" spans="1:8">
      <c r="A3" s="10" t="str">
        <f>"单位名称："&amp;"姚安县退役军人事务局"</f>
        <v>单位名称：姚安县退役军人事务局</v>
      </c>
      <c r="B3" s="10"/>
      <c r="C3" s="10"/>
      <c r="D3" s="16"/>
      <c r="E3" s="16"/>
      <c r="F3" s="16"/>
      <c r="G3" s="16"/>
      <c r="H3" s="11" t="s">
        <v>2</v>
      </c>
    </row>
    <row r="4" ht="18" customHeight="1" spans="1:8">
      <c r="A4" s="5" t="s">
        <v>501</v>
      </c>
      <c r="B4" s="5" t="s">
        <v>538</v>
      </c>
      <c r="C4" s="5" t="s">
        <v>539</v>
      </c>
      <c r="D4" s="5" t="s">
        <v>540</v>
      </c>
      <c r="E4" s="5" t="s">
        <v>508</v>
      </c>
      <c r="F4" s="5" t="s">
        <v>541</v>
      </c>
      <c r="G4" s="5"/>
      <c r="H4" s="5"/>
    </row>
    <row r="5" ht="18" customHeight="1" spans="1:8">
      <c r="A5" s="5"/>
      <c r="B5" s="5"/>
      <c r="C5" s="5"/>
      <c r="D5" s="5"/>
      <c r="E5" s="5"/>
      <c r="F5" s="5" t="s">
        <v>509</v>
      </c>
      <c r="G5" s="5" t="s">
        <v>542</v>
      </c>
      <c r="H5" s="5" t="s">
        <v>543</v>
      </c>
    </row>
    <row r="6" ht="21" customHeight="1" spans="1:8">
      <c r="A6" s="17">
        <v>1</v>
      </c>
      <c r="B6" s="17">
        <v>2</v>
      </c>
      <c r="C6" s="17">
        <v>3</v>
      </c>
      <c r="D6" s="17">
        <v>4</v>
      </c>
      <c r="E6" s="17">
        <v>5</v>
      </c>
      <c r="F6" s="17">
        <v>6</v>
      </c>
      <c r="G6" s="17">
        <v>7</v>
      </c>
      <c r="H6" s="17">
        <v>8</v>
      </c>
    </row>
    <row r="7" ht="23.25" customHeight="1" spans="1:8">
      <c r="A7" s="7"/>
      <c r="B7" s="7"/>
      <c r="C7" s="7"/>
      <c r="D7" s="7"/>
      <c r="E7" s="18"/>
      <c r="F7" s="18"/>
      <c r="G7" s="18"/>
      <c r="H7" s="18"/>
    </row>
    <row r="8" ht="23.25" customHeight="1" spans="1:8">
      <c r="A8" s="7" t="s">
        <v>544</v>
      </c>
      <c r="B8" s="7"/>
      <c r="C8" s="7"/>
      <c r="D8" s="7"/>
      <c r="E8" s="18"/>
      <c r="F8" s="18"/>
      <c r="G8" s="18"/>
      <c r="H8" s="18"/>
    </row>
    <row r="9" ht="23.25" customHeight="1" spans="1:8">
      <c r="A9" s="9" t="s">
        <v>58</v>
      </c>
      <c r="B9" s="9"/>
      <c r="C9" s="9"/>
      <c r="D9" s="9"/>
      <c r="E9" s="9"/>
      <c r="F9" s="8"/>
      <c r="G9" s="19"/>
      <c r="H9" s="19"/>
    </row>
    <row r="10" s="15" customFormat="1" ht="29" customHeight="1" spans="1:8">
      <c r="A10" s="15" t="s">
        <v>503</v>
      </c>
    </row>
  </sheetData>
  <mergeCells count="9">
    <mergeCell ref="A2:H2"/>
    <mergeCell ref="A3:C3"/>
    <mergeCell ref="F4:H4"/>
    <mergeCell ref="A9:E9"/>
    <mergeCell ref="A4:A5"/>
    <mergeCell ref="B4:B5"/>
    <mergeCell ref="C4:C5"/>
    <mergeCell ref="D4:D5"/>
    <mergeCell ref="E4:E5"/>
  </mergeCells>
  <pageMargins left="0.36" right="0.1" top="0.26" bottom="0.26" header="0" footer="0"/>
  <pageSetup paperSize="9" scale="8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7"/>
  <sheetViews>
    <sheetView showZeros="0" topLeftCell="B1" workbookViewId="0">
      <selection activeCell="J22" sqref="J22"/>
    </sheetView>
  </sheetViews>
  <sheetFormatPr defaultColWidth="10.7166666666667" defaultRowHeight="14.25" customHeight="1"/>
  <cols>
    <col min="1" max="11" width="17.575" customWidth="1"/>
  </cols>
  <sheetData>
    <row r="1" ht="15.75" customHeight="1" spans="1:11">
      <c r="A1" s="10"/>
      <c r="B1" s="10"/>
      <c r="C1" s="10"/>
      <c r="D1" s="10"/>
      <c r="E1" s="10"/>
      <c r="F1" s="10"/>
      <c r="G1" s="10"/>
      <c r="H1" s="10"/>
      <c r="I1" s="10"/>
      <c r="J1" s="10"/>
      <c r="K1" s="11" t="s">
        <v>545</v>
      </c>
    </row>
    <row r="2" ht="46.15" customHeight="1" spans="1:11">
      <c r="A2" s="12" t="str">
        <f>"2026"&amp;"年上级补助项目支出预算表"</f>
        <v>2026年上级补助项目支出预算表</v>
      </c>
      <c r="B2" s="12"/>
      <c r="C2" s="12"/>
      <c r="D2" s="12"/>
      <c r="E2" s="12"/>
      <c r="F2" s="12"/>
      <c r="G2" s="12"/>
      <c r="H2" s="12"/>
      <c r="I2" s="12"/>
      <c r="J2" s="12"/>
      <c r="K2" s="12"/>
    </row>
    <row r="3" ht="22.5" customHeight="1" spans="1:11">
      <c r="A3" s="10" t="str">
        <f>"单位名称："&amp;"姚安县退役军人事务局"</f>
        <v>单位名称：姚安县退役军人事务局</v>
      </c>
      <c r="B3" s="10"/>
      <c r="C3" s="10"/>
      <c r="D3" s="10"/>
      <c r="E3" s="10"/>
      <c r="F3" s="10"/>
      <c r="G3" s="10"/>
      <c r="H3" s="10"/>
      <c r="I3" s="10"/>
      <c r="J3" s="10"/>
      <c r="K3" s="11" t="s">
        <v>199</v>
      </c>
    </row>
    <row r="4" ht="22.5" customHeight="1" spans="1:11">
      <c r="A4" s="5" t="s">
        <v>323</v>
      </c>
      <c r="B4" s="5" t="s">
        <v>214</v>
      </c>
      <c r="C4" s="5" t="s">
        <v>212</v>
      </c>
      <c r="D4" s="5" t="s">
        <v>215</v>
      </c>
      <c r="E4" s="5" t="s">
        <v>216</v>
      </c>
      <c r="F4" s="5" t="s">
        <v>324</v>
      </c>
      <c r="G4" s="5" t="s">
        <v>325</v>
      </c>
      <c r="H4" s="5" t="s">
        <v>58</v>
      </c>
      <c r="I4" s="5" t="s">
        <v>546</v>
      </c>
      <c r="J4" s="5"/>
      <c r="K4" s="5"/>
    </row>
    <row r="5" ht="22.5" customHeight="1" spans="1:11">
      <c r="A5" s="5"/>
      <c r="B5" s="5"/>
      <c r="C5" s="5"/>
      <c r="D5" s="5"/>
      <c r="E5" s="5"/>
      <c r="F5" s="5"/>
      <c r="G5" s="5"/>
      <c r="H5" s="5" t="s">
        <v>60</v>
      </c>
      <c r="I5" s="5" t="s">
        <v>61</v>
      </c>
      <c r="J5" s="5" t="s">
        <v>62</v>
      </c>
      <c r="K5" s="5" t="s">
        <v>63</v>
      </c>
    </row>
    <row r="6" ht="22.5" customHeight="1" spans="1:11">
      <c r="A6" s="13">
        <v>1</v>
      </c>
      <c r="B6" s="13">
        <v>2</v>
      </c>
      <c r="C6" s="13">
        <v>3</v>
      </c>
      <c r="D6" s="14">
        <v>4</v>
      </c>
      <c r="E6" s="14">
        <v>5</v>
      </c>
      <c r="F6" s="14">
        <v>6</v>
      </c>
      <c r="G6" s="14">
        <v>7</v>
      </c>
      <c r="H6" s="14">
        <v>8</v>
      </c>
      <c r="I6" s="14">
        <v>9</v>
      </c>
      <c r="J6" s="14">
        <v>10</v>
      </c>
      <c r="K6" s="14">
        <v>11</v>
      </c>
    </row>
    <row r="7" ht="22.5" customHeight="1" spans="1:11">
      <c r="A7" s="7" t="s">
        <v>547</v>
      </c>
      <c r="B7" s="7" t="s">
        <v>477</v>
      </c>
      <c r="C7" s="7" t="s">
        <v>72</v>
      </c>
      <c r="D7" s="7"/>
      <c r="E7" s="7"/>
      <c r="F7" s="7"/>
      <c r="G7" s="7"/>
      <c r="H7" s="8">
        <v>960000</v>
      </c>
      <c r="I7" s="8">
        <v>960000</v>
      </c>
      <c r="J7" s="8"/>
      <c r="K7" s="8"/>
    </row>
    <row r="8" ht="22.5" customHeight="1" spans="1:11">
      <c r="A8" s="7" t="s">
        <v>544</v>
      </c>
      <c r="B8" s="7" t="s">
        <v>544</v>
      </c>
      <c r="C8" s="7" t="s">
        <v>544</v>
      </c>
      <c r="D8" s="7" t="s">
        <v>114</v>
      </c>
      <c r="E8" s="7" t="s">
        <v>115</v>
      </c>
      <c r="F8" s="7" t="s">
        <v>331</v>
      </c>
      <c r="G8" s="7" t="s">
        <v>332</v>
      </c>
      <c r="H8" s="8">
        <v>960000</v>
      </c>
      <c r="I8" s="8">
        <v>960000</v>
      </c>
      <c r="J8" s="8"/>
      <c r="K8" s="8"/>
    </row>
    <row r="9" ht="22.5" customHeight="1" spans="1:11">
      <c r="A9" s="7" t="s">
        <v>547</v>
      </c>
      <c r="B9" s="7" t="s">
        <v>487</v>
      </c>
      <c r="C9" s="7" t="s">
        <v>72</v>
      </c>
      <c r="D9" s="7"/>
      <c r="E9" s="7"/>
      <c r="F9" s="7"/>
      <c r="G9" s="7"/>
      <c r="H9" s="8">
        <v>11370000</v>
      </c>
      <c r="I9" s="8">
        <v>11370000</v>
      </c>
      <c r="J9" s="8"/>
      <c r="K9" s="8"/>
    </row>
    <row r="10" ht="22.5" customHeight="1" spans="1:11">
      <c r="A10" s="7"/>
      <c r="B10" s="7"/>
      <c r="C10" s="7"/>
      <c r="D10" s="7" t="s">
        <v>108</v>
      </c>
      <c r="E10" s="7" t="s">
        <v>109</v>
      </c>
      <c r="F10" s="7" t="s">
        <v>360</v>
      </c>
      <c r="G10" s="7" t="s">
        <v>361</v>
      </c>
      <c r="H10" s="8">
        <v>300000</v>
      </c>
      <c r="I10" s="8">
        <v>300000</v>
      </c>
      <c r="J10" s="8"/>
      <c r="K10" s="8"/>
    </row>
    <row r="11" ht="22.5" customHeight="1" spans="1:11">
      <c r="A11" s="7"/>
      <c r="B11" s="7"/>
      <c r="C11" s="7"/>
      <c r="D11" s="7" t="s">
        <v>110</v>
      </c>
      <c r="E11" s="7" t="s">
        <v>111</v>
      </c>
      <c r="F11" s="7" t="s">
        <v>360</v>
      </c>
      <c r="G11" s="7" t="s">
        <v>361</v>
      </c>
      <c r="H11" s="8">
        <v>2900000</v>
      </c>
      <c r="I11" s="8">
        <v>2900000</v>
      </c>
      <c r="J11" s="8"/>
      <c r="K11" s="8"/>
    </row>
    <row r="12" ht="22.5" customHeight="1" spans="1:11">
      <c r="A12" s="7"/>
      <c r="B12" s="7"/>
      <c r="C12" s="7"/>
      <c r="D12" s="7" t="s">
        <v>112</v>
      </c>
      <c r="E12" s="7" t="s">
        <v>113</v>
      </c>
      <c r="F12" s="7" t="s">
        <v>331</v>
      </c>
      <c r="G12" s="7" t="s">
        <v>332</v>
      </c>
      <c r="H12" s="8">
        <v>3720000</v>
      </c>
      <c r="I12" s="8">
        <v>3720000</v>
      </c>
      <c r="J12" s="8"/>
      <c r="K12" s="8"/>
    </row>
    <row r="13" ht="22.5" customHeight="1" spans="1:11">
      <c r="A13" s="7"/>
      <c r="B13" s="7"/>
      <c r="C13" s="7"/>
      <c r="D13" s="7" t="s">
        <v>116</v>
      </c>
      <c r="E13" s="7" t="s">
        <v>117</v>
      </c>
      <c r="F13" s="7" t="s">
        <v>331</v>
      </c>
      <c r="G13" s="7" t="s">
        <v>332</v>
      </c>
      <c r="H13" s="8">
        <v>4400000</v>
      </c>
      <c r="I13" s="8">
        <v>4400000</v>
      </c>
      <c r="J13" s="8"/>
      <c r="K13" s="8"/>
    </row>
    <row r="14" ht="22.5" customHeight="1" spans="1:11">
      <c r="A14" s="7"/>
      <c r="B14" s="7"/>
      <c r="C14" s="7"/>
      <c r="D14" s="7" t="s">
        <v>118</v>
      </c>
      <c r="E14" s="7" t="s">
        <v>119</v>
      </c>
      <c r="F14" s="7" t="s">
        <v>331</v>
      </c>
      <c r="G14" s="7" t="s">
        <v>332</v>
      </c>
      <c r="H14" s="8">
        <v>50000</v>
      </c>
      <c r="I14" s="8">
        <v>50000</v>
      </c>
      <c r="J14" s="8"/>
      <c r="K14" s="8"/>
    </row>
    <row r="15" ht="22.5" customHeight="1" spans="1:11">
      <c r="A15" s="7" t="s">
        <v>547</v>
      </c>
      <c r="B15" s="7" t="s">
        <v>423</v>
      </c>
      <c r="C15" s="7" t="s">
        <v>72</v>
      </c>
      <c r="D15" s="7"/>
      <c r="E15" s="7"/>
      <c r="F15" s="7"/>
      <c r="G15" s="7"/>
      <c r="H15" s="8">
        <v>411400</v>
      </c>
      <c r="I15" s="8">
        <v>411400</v>
      </c>
      <c r="J15" s="8"/>
      <c r="K15" s="8"/>
    </row>
    <row r="16" ht="22.5" customHeight="1" spans="1:11">
      <c r="A16" s="7"/>
      <c r="B16" s="7"/>
      <c r="C16" s="7"/>
      <c r="D16" s="7" t="s">
        <v>148</v>
      </c>
      <c r="E16" s="7" t="s">
        <v>149</v>
      </c>
      <c r="F16" s="7" t="s">
        <v>372</v>
      </c>
      <c r="G16" s="7" t="s">
        <v>373</v>
      </c>
      <c r="H16" s="8">
        <v>411400</v>
      </c>
      <c r="I16" s="8">
        <v>411400</v>
      </c>
      <c r="J16" s="8"/>
      <c r="K16" s="8"/>
    </row>
    <row r="17" ht="22.5" customHeight="1" spans="1:11">
      <c r="A17" s="9" t="s">
        <v>58</v>
      </c>
      <c r="B17" s="9"/>
      <c r="C17" s="9"/>
      <c r="D17" s="9"/>
      <c r="E17" s="9"/>
      <c r="F17" s="9"/>
      <c r="G17" s="9"/>
      <c r="H17" s="8">
        <v>12741400</v>
      </c>
      <c r="I17" s="8">
        <v>12741400</v>
      </c>
      <c r="J17" s="8"/>
      <c r="K17" s="8"/>
    </row>
  </sheetData>
  <mergeCells count="12">
    <mergeCell ref="A2:K2"/>
    <mergeCell ref="A3:J3"/>
    <mergeCell ref="I4:K4"/>
    <mergeCell ref="A17:G17"/>
    <mergeCell ref="A4:A5"/>
    <mergeCell ref="B4:B5"/>
    <mergeCell ref="C4:C5"/>
    <mergeCell ref="D4:D5"/>
    <mergeCell ref="E4:E5"/>
    <mergeCell ref="F4:F5"/>
    <mergeCell ref="G4:G5"/>
    <mergeCell ref="H4:H5"/>
  </mergeCells>
  <printOptions horizontalCentered="1"/>
  <pageMargins left="0.39" right="0.39" top="0.58" bottom="0.58" header="0.5" footer="0.5"/>
  <pageSetup paperSize="9" scale="8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GridLines="0" showZeros="0" topLeftCell="A18" workbookViewId="0">
      <selection activeCell="C45" sqref="C45"/>
    </sheetView>
  </sheetViews>
  <sheetFormatPr defaultColWidth="10" defaultRowHeight="12.75" customHeight="1" outlineLevelCol="6"/>
  <cols>
    <col min="1" max="1" width="49" customWidth="1"/>
    <col min="2" max="2" width="19.1416666666667" customWidth="1"/>
    <col min="3" max="3" width="64.275" customWidth="1"/>
    <col min="4" max="4" width="8.71666666666667" customWidth="1"/>
    <col min="5" max="7" width="20.575" customWidth="1"/>
  </cols>
  <sheetData>
    <row r="1" ht="15" customHeight="1" spans="1:7">
      <c r="A1" s="1"/>
      <c r="B1" s="1"/>
      <c r="C1" s="1"/>
      <c r="D1" s="1"/>
      <c r="E1" s="1"/>
      <c r="F1" s="1"/>
      <c r="G1" s="2" t="s">
        <v>548</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"单位名称："&amp;"姚安县退役军人事务局"</f>
        <v>单位名称：姚安县退役军人事务局</v>
      </c>
      <c r="B3" s="4"/>
      <c r="C3" s="1"/>
      <c r="D3" s="1"/>
      <c r="E3" s="1"/>
      <c r="F3" s="1"/>
      <c r="G3" s="2" t="s">
        <v>2</v>
      </c>
    </row>
    <row r="4" ht="45" customHeight="1" spans="1:7">
      <c r="A4" s="5" t="s">
        <v>212</v>
      </c>
      <c r="B4" s="5" t="s">
        <v>323</v>
      </c>
      <c r="C4" s="5" t="s">
        <v>214</v>
      </c>
      <c r="D4" s="5" t="s">
        <v>549</v>
      </c>
      <c r="E4" s="5" t="s">
        <v>61</v>
      </c>
      <c r="F4" s="5"/>
      <c r="G4" s="5"/>
    </row>
    <row r="5" ht="45" customHeight="1" spans="1:7">
      <c r="A5" s="5"/>
      <c r="B5" s="5"/>
      <c r="C5" s="5"/>
      <c r="D5" s="5"/>
      <c r="E5" s="5" t="s">
        <v>550</v>
      </c>
      <c r="F5" s="5" t="s">
        <v>551</v>
      </c>
      <c r="G5" s="5" t="s">
        <v>552</v>
      </c>
    </row>
    <row r="6" ht="15" customHeight="1" spans="1:7">
      <c r="A6" s="6">
        <v>1</v>
      </c>
      <c r="B6" s="6">
        <v>2</v>
      </c>
      <c r="C6" s="6">
        <v>3</v>
      </c>
      <c r="D6" s="6">
        <v>4</v>
      </c>
      <c r="E6" s="6">
        <v>5</v>
      </c>
      <c r="F6" s="6">
        <v>6</v>
      </c>
      <c r="G6" s="6">
        <v>7</v>
      </c>
    </row>
    <row r="7" ht="22.5" customHeight="1" spans="1:7">
      <c r="A7" s="7" t="s">
        <v>72</v>
      </c>
      <c r="B7" s="7"/>
      <c r="C7" s="7"/>
      <c r="D7" s="7"/>
      <c r="E7" s="8">
        <v>2477359.83</v>
      </c>
      <c r="F7" s="8"/>
      <c r="G7" s="8"/>
    </row>
    <row r="8" ht="22.5" customHeight="1" spans="1:7">
      <c r="A8" s="7"/>
      <c r="B8" s="7" t="s">
        <v>340</v>
      </c>
      <c r="C8" s="7" t="s">
        <v>358</v>
      </c>
      <c r="D8" s="7" t="s">
        <v>553</v>
      </c>
      <c r="E8" s="8">
        <v>4800</v>
      </c>
      <c r="F8" s="8"/>
      <c r="G8" s="8"/>
    </row>
    <row r="9" ht="22.5" customHeight="1" spans="1:7">
      <c r="A9" s="7"/>
      <c r="B9" s="7" t="s">
        <v>340</v>
      </c>
      <c r="C9" s="7" t="s">
        <v>344</v>
      </c>
      <c r="D9" s="7" t="s">
        <v>553</v>
      </c>
      <c r="E9" s="8">
        <v>278400</v>
      </c>
      <c r="F9" s="8"/>
      <c r="G9" s="8"/>
    </row>
    <row r="10" ht="22.5" customHeight="1" spans="1:7">
      <c r="A10" s="7"/>
      <c r="B10" s="7" t="s">
        <v>329</v>
      </c>
      <c r="C10" s="7" t="s">
        <v>348</v>
      </c>
      <c r="D10" s="7" t="s">
        <v>553</v>
      </c>
      <c r="E10" s="8">
        <v>20000</v>
      </c>
      <c r="F10" s="8"/>
      <c r="G10" s="8"/>
    </row>
    <row r="11" ht="22.5" customHeight="1" spans="1:7">
      <c r="A11" s="7"/>
      <c r="B11" s="7" t="s">
        <v>340</v>
      </c>
      <c r="C11" s="7" t="s">
        <v>364</v>
      </c>
      <c r="D11" s="7" t="s">
        <v>553</v>
      </c>
      <c r="E11" s="8">
        <v>88500</v>
      </c>
      <c r="F11" s="8"/>
      <c r="G11" s="8"/>
    </row>
    <row r="12" ht="22.5" customHeight="1" spans="1:7">
      <c r="A12" s="7"/>
      <c r="B12" s="7" t="s">
        <v>340</v>
      </c>
      <c r="C12" s="7" t="s">
        <v>339</v>
      </c>
      <c r="D12" s="7" t="s">
        <v>553</v>
      </c>
      <c r="E12" s="8">
        <v>210000</v>
      </c>
      <c r="F12" s="8"/>
      <c r="G12" s="8"/>
    </row>
    <row r="13" ht="22.5" customHeight="1" spans="1:7">
      <c r="A13" s="7"/>
      <c r="B13" s="7" t="s">
        <v>340</v>
      </c>
      <c r="C13" s="7" t="s">
        <v>356</v>
      </c>
      <c r="D13" s="7" t="s">
        <v>553</v>
      </c>
      <c r="E13" s="8">
        <v>53400</v>
      </c>
      <c r="F13" s="8"/>
      <c r="G13" s="8"/>
    </row>
    <row r="14" ht="22.5" customHeight="1" spans="1:7">
      <c r="A14" s="7"/>
      <c r="B14" s="7" t="s">
        <v>340</v>
      </c>
      <c r="C14" s="7" t="s">
        <v>346</v>
      </c>
      <c r="D14" s="7" t="s">
        <v>553</v>
      </c>
      <c r="E14" s="8">
        <v>266000</v>
      </c>
      <c r="F14" s="8"/>
      <c r="G14" s="8"/>
    </row>
    <row r="15" ht="22.5" customHeight="1" spans="1:7">
      <c r="A15" s="7"/>
      <c r="B15" s="7" t="s">
        <v>329</v>
      </c>
      <c r="C15" s="7" t="s">
        <v>350</v>
      </c>
      <c r="D15" s="7" t="s">
        <v>553</v>
      </c>
      <c r="E15" s="8">
        <v>51550</v>
      </c>
      <c r="F15" s="8"/>
      <c r="G15" s="8"/>
    </row>
    <row r="16" ht="22.5" customHeight="1" spans="1:7">
      <c r="A16" s="7"/>
      <c r="B16" s="7" t="s">
        <v>340</v>
      </c>
      <c r="C16" s="7" t="s">
        <v>370</v>
      </c>
      <c r="D16" s="7" t="s">
        <v>553</v>
      </c>
      <c r="E16" s="8">
        <v>199999.83</v>
      </c>
      <c r="F16" s="8"/>
      <c r="G16" s="8"/>
    </row>
    <row r="17" ht="22.5" customHeight="1" spans="1:7">
      <c r="A17" s="7"/>
      <c r="B17" s="7" t="s">
        <v>340</v>
      </c>
      <c r="C17" s="7" t="s">
        <v>374</v>
      </c>
      <c r="D17" s="7" t="s">
        <v>553</v>
      </c>
      <c r="E17" s="8">
        <v>319000</v>
      </c>
      <c r="F17" s="8"/>
      <c r="G17" s="8"/>
    </row>
    <row r="18" ht="22.5" customHeight="1" spans="1:7">
      <c r="A18" s="7"/>
      <c r="B18" s="7" t="s">
        <v>329</v>
      </c>
      <c r="C18" s="7" t="s">
        <v>335</v>
      </c>
      <c r="D18" s="7" t="s">
        <v>553</v>
      </c>
      <c r="E18" s="8">
        <v>175770</v>
      </c>
      <c r="F18" s="8"/>
      <c r="G18" s="8"/>
    </row>
    <row r="19" ht="22.5" customHeight="1" spans="1:7">
      <c r="A19" s="7"/>
      <c r="B19" s="7" t="s">
        <v>329</v>
      </c>
      <c r="C19" s="7" t="s">
        <v>376</v>
      </c>
      <c r="D19" s="7" t="s">
        <v>553</v>
      </c>
      <c r="E19" s="8">
        <v>60240</v>
      </c>
      <c r="F19" s="8"/>
      <c r="G19" s="8"/>
    </row>
    <row r="20" ht="22.5" customHeight="1" spans="1:7">
      <c r="A20" s="7"/>
      <c r="B20" s="7" t="s">
        <v>329</v>
      </c>
      <c r="C20" s="7" t="s">
        <v>337</v>
      </c>
      <c r="D20" s="7" t="s">
        <v>553</v>
      </c>
      <c r="E20" s="8">
        <v>10000</v>
      </c>
      <c r="F20" s="8"/>
      <c r="G20" s="8"/>
    </row>
    <row r="21" ht="22.5" customHeight="1" spans="1:7">
      <c r="A21" s="7"/>
      <c r="B21" s="7" t="s">
        <v>329</v>
      </c>
      <c r="C21" s="7" t="s">
        <v>333</v>
      </c>
      <c r="D21" s="7" t="s">
        <v>553</v>
      </c>
      <c r="E21" s="8">
        <v>120000</v>
      </c>
      <c r="F21" s="8"/>
      <c r="G21" s="8"/>
    </row>
    <row r="22" ht="22.5" customHeight="1" spans="1:7">
      <c r="A22" s="7"/>
      <c r="B22" s="7" t="s">
        <v>329</v>
      </c>
      <c r="C22" s="7" t="s">
        <v>368</v>
      </c>
      <c r="D22" s="7" t="s">
        <v>553</v>
      </c>
      <c r="E22" s="8">
        <v>3600</v>
      </c>
      <c r="F22" s="8"/>
      <c r="G22" s="8"/>
    </row>
    <row r="23" ht="22.5" customHeight="1" spans="1:7">
      <c r="A23" s="7"/>
      <c r="B23" s="7" t="s">
        <v>340</v>
      </c>
      <c r="C23" s="7" t="s">
        <v>354</v>
      </c>
      <c r="D23" s="7" t="s">
        <v>553</v>
      </c>
      <c r="E23" s="8">
        <v>87900</v>
      </c>
      <c r="F23" s="8"/>
      <c r="G23" s="8"/>
    </row>
    <row r="24" ht="22.5" customHeight="1" spans="1:7">
      <c r="A24" s="7"/>
      <c r="B24" s="7" t="s">
        <v>329</v>
      </c>
      <c r="C24" s="7" t="s">
        <v>362</v>
      </c>
      <c r="D24" s="7" t="s">
        <v>553</v>
      </c>
      <c r="E24" s="8">
        <v>216000</v>
      </c>
      <c r="F24" s="8"/>
      <c r="G24" s="8"/>
    </row>
    <row r="25" ht="22.5" customHeight="1" spans="1:7">
      <c r="A25" s="7"/>
      <c r="B25" s="7" t="s">
        <v>329</v>
      </c>
      <c r="C25" s="7" t="s">
        <v>342</v>
      </c>
      <c r="D25" s="7" t="s">
        <v>553</v>
      </c>
      <c r="E25" s="8">
        <v>94500</v>
      </c>
      <c r="F25" s="8"/>
      <c r="G25" s="8"/>
    </row>
    <row r="26" ht="22.5" customHeight="1" spans="1:7">
      <c r="A26" s="7"/>
      <c r="B26" s="7" t="s">
        <v>340</v>
      </c>
      <c r="C26" s="7" t="s">
        <v>366</v>
      </c>
      <c r="D26" s="7" t="s">
        <v>553</v>
      </c>
      <c r="E26" s="8">
        <v>101300</v>
      </c>
      <c r="F26" s="8"/>
      <c r="G26" s="8"/>
    </row>
    <row r="27" ht="22.5" customHeight="1" spans="1:7">
      <c r="A27" s="7"/>
      <c r="B27" s="7" t="s">
        <v>329</v>
      </c>
      <c r="C27" s="7" t="s">
        <v>328</v>
      </c>
      <c r="D27" s="7" t="s">
        <v>553</v>
      </c>
      <c r="E27" s="8">
        <v>116400</v>
      </c>
      <c r="F27" s="8"/>
      <c r="G27" s="8"/>
    </row>
    <row r="28" ht="22.5" customHeight="1" spans="1:7">
      <c r="A28" s="9" t="s">
        <v>58</v>
      </c>
      <c r="B28" s="9"/>
      <c r="C28" s="9"/>
      <c r="D28" s="9"/>
      <c r="E28" s="8">
        <v>2477359.83</v>
      </c>
      <c r="F28" s="8"/>
      <c r="G28" s="8"/>
    </row>
  </sheetData>
  <mergeCells count="8">
    <mergeCell ref="A2:G2"/>
    <mergeCell ref="A3:B3"/>
    <mergeCell ref="E4:G4"/>
    <mergeCell ref="A28:D28"/>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workbookViewId="0">
      <selection activeCell="A1" sqref="A1"/>
    </sheetView>
  </sheetViews>
  <sheetFormatPr defaultColWidth="9" defaultRowHeight="13.5" customHeight="1"/>
  <cols>
    <col min="1" max="1" width="17.8416666666667" customWidth="1"/>
    <col min="2" max="2" width="30.1416666666667" customWidth="1"/>
    <col min="3" max="20" width="15.4166666666667" customWidth="1"/>
  </cols>
  <sheetData>
    <row r="1" ht="15.85" customHeight="1" spans="1:20">
      <c r="A1" s="60"/>
      <c r="B1" s="60"/>
      <c r="C1" s="60"/>
      <c r="D1" s="60"/>
      <c r="E1" s="60"/>
      <c r="F1" s="60"/>
      <c r="G1" s="60"/>
      <c r="H1" s="60"/>
      <c r="I1" s="60"/>
      <c r="J1" s="60"/>
      <c r="K1" s="60"/>
      <c r="L1" s="60"/>
      <c r="M1" s="60"/>
      <c r="N1" s="60"/>
      <c r="O1" s="60"/>
      <c r="P1" s="60"/>
      <c r="Q1" s="60"/>
      <c r="R1" s="60"/>
      <c r="S1" s="60"/>
      <c r="T1" s="21" t="s">
        <v>55</v>
      </c>
    </row>
    <row r="2" ht="30.75" customHeight="1" spans="1:20">
      <c r="A2" s="22" t="str">
        <f>"2026"&amp;"年部门收入预算表"</f>
        <v>2026年部门收入预算表</v>
      </c>
      <c r="B2" s="22"/>
      <c r="C2" s="22"/>
      <c r="D2" s="22"/>
      <c r="E2" s="22"/>
      <c r="F2" s="22"/>
      <c r="G2" s="22"/>
      <c r="H2" s="22"/>
      <c r="I2" s="22"/>
      <c r="J2" s="22"/>
      <c r="K2" s="22"/>
      <c r="L2" s="22"/>
      <c r="M2" s="22"/>
      <c r="N2" s="22"/>
      <c r="O2" s="22"/>
      <c r="P2" s="22"/>
      <c r="Q2" s="22"/>
      <c r="R2" s="22"/>
      <c r="S2" s="22"/>
      <c r="T2" s="22"/>
    </row>
    <row r="3" customHeight="1" spans="1:20">
      <c r="A3" s="20" t="str">
        <f>"单位名称："&amp;"姚安县退役军人事务局"</f>
        <v>单位名称：姚安县退役军人事务局</v>
      </c>
      <c r="B3" s="20"/>
      <c r="C3" s="21" t="s">
        <v>2</v>
      </c>
      <c r="D3" s="21"/>
      <c r="E3" s="21"/>
      <c r="F3" s="21"/>
      <c r="G3" s="21"/>
      <c r="H3" s="21"/>
      <c r="I3" s="21"/>
      <c r="J3" s="21"/>
      <c r="K3" s="21"/>
      <c r="L3" s="21"/>
      <c r="M3" s="21"/>
      <c r="N3" s="21"/>
      <c r="O3" s="21"/>
      <c r="P3" s="21"/>
      <c r="Q3" s="21"/>
      <c r="R3" s="21"/>
      <c r="S3" s="21"/>
      <c r="T3" s="21"/>
    </row>
    <row r="4" customHeight="1" spans="1:20">
      <c r="A4" s="9" t="s">
        <v>56</v>
      </c>
      <c r="B4" s="9" t="s">
        <v>57</v>
      </c>
      <c r="C4" s="9" t="s">
        <v>58</v>
      </c>
      <c r="D4" s="9" t="s">
        <v>59</v>
      </c>
      <c r="E4" s="9"/>
      <c r="F4" s="9"/>
      <c r="G4" s="9"/>
      <c r="H4" s="9"/>
      <c r="I4" s="9"/>
      <c r="J4" s="9"/>
      <c r="K4" s="9"/>
      <c r="L4" s="9"/>
      <c r="M4" s="9"/>
      <c r="N4" s="9"/>
      <c r="O4" s="9" t="s">
        <v>49</v>
      </c>
      <c r="P4" s="9"/>
      <c r="Q4" s="9"/>
      <c r="R4" s="9"/>
      <c r="S4" s="9"/>
      <c r="T4" s="9"/>
    </row>
    <row r="5" customHeight="1" spans="1:20">
      <c r="A5" s="9"/>
      <c r="B5" s="9"/>
      <c r="C5" s="9"/>
      <c r="D5" s="9" t="s">
        <v>60</v>
      </c>
      <c r="E5" s="9" t="s">
        <v>61</v>
      </c>
      <c r="F5" s="9" t="s">
        <v>62</v>
      </c>
      <c r="G5" s="9" t="s">
        <v>63</v>
      </c>
      <c r="H5" s="9" t="s">
        <v>64</v>
      </c>
      <c r="I5" s="9" t="s">
        <v>65</v>
      </c>
      <c r="J5" s="9"/>
      <c r="K5" s="9"/>
      <c r="L5" s="9"/>
      <c r="M5" s="9"/>
      <c r="N5" s="9"/>
      <c r="O5" s="9" t="s">
        <v>60</v>
      </c>
      <c r="P5" s="9" t="s">
        <v>61</v>
      </c>
      <c r="Q5" s="9" t="s">
        <v>62</v>
      </c>
      <c r="R5" s="9" t="s">
        <v>63</v>
      </c>
      <c r="S5" s="9" t="s">
        <v>64</v>
      </c>
      <c r="T5" s="9" t="s">
        <v>65</v>
      </c>
    </row>
    <row r="6" ht="26.25" customHeight="1" spans="1:20">
      <c r="A6" s="9"/>
      <c r="B6" s="9"/>
      <c r="C6" s="9"/>
      <c r="D6" s="9"/>
      <c r="E6" s="9"/>
      <c r="F6" s="9"/>
      <c r="G6" s="9"/>
      <c r="H6" s="9"/>
      <c r="I6" s="9" t="s">
        <v>60</v>
      </c>
      <c r="J6" s="9" t="s">
        <v>66</v>
      </c>
      <c r="K6" s="9" t="s">
        <v>67</v>
      </c>
      <c r="L6" s="9" t="s">
        <v>68</v>
      </c>
      <c r="M6" s="9" t="s">
        <v>69</v>
      </c>
      <c r="N6" s="9" t="s">
        <v>70</v>
      </c>
      <c r="O6" s="9"/>
      <c r="P6" s="9"/>
      <c r="Q6" s="9"/>
      <c r="R6" s="9"/>
      <c r="S6" s="9"/>
      <c r="T6" s="9"/>
    </row>
    <row r="7" ht="31.6" customHeight="1" spans="1:20">
      <c r="A7" s="53">
        <v>1</v>
      </c>
      <c r="B7" s="53">
        <v>2</v>
      </c>
      <c r="C7" s="53">
        <v>3</v>
      </c>
      <c r="D7" s="53">
        <v>4</v>
      </c>
      <c r="E7" s="53">
        <v>5</v>
      </c>
      <c r="F7" s="53">
        <v>6</v>
      </c>
      <c r="G7" s="53">
        <v>7</v>
      </c>
      <c r="H7" s="53">
        <v>8</v>
      </c>
      <c r="I7" s="53">
        <v>9</v>
      </c>
      <c r="J7" s="53">
        <v>10</v>
      </c>
      <c r="K7" s="53">
        <v>11</v>
      </c>
      <c r="L7" s="53">
        <v>12</v>
      </c>
      <c r="M7" s="53">
        <v>13</v>
      </c>
      <c r="N7" s="53">
        <v>14</v>
      </c>
      <c r="O7" s="53">
        <v>15</v>
      </c>
      <c r="P7" s="53">
        <v>16</v>
      </c>
      <c r="Q7" s="53">
        <v>17</v>
      </c>
      <c r="R7" s="53">
        <v>18</v>
      </c>
      <c r="S7" s="53">
        <v>19</v>
      </c>
      <c r="T7" s="53">
        <v>20</v>
      </c>
    </row>
    <row r="8" ht="31.6" customHeight="1" spans="1:20">
      <c r="A8" s="7" t="s">
        <v>71</v>
      </c>
      <c r="B8" s="7" t="s">
        <v>72</v>
      </c>
      <c r="C8" s="8">
        <v>5373057.3</v>
      </c>
      <c r="D8" s="8">
        <v>5373057.3</v>
      </c>
      <c r="E8" s="8">
        <v>5173057.3</v>
      </c>
      <c r="F8" s="8"/>
      <c r="G8" s="8"/>
      <c r="H8" s="8"/>
      <c r="I8" s="8">
        <v>200000</v>
      </c>
      <c r="J8" s="8"/>
      <c r="K8" s="8"/>
      <c r="L8" s="8"/>
      <c r="M8" s="8"/>
      <c r="N8" s="8">
        <v>200000</v>
      </c>
      <c r="O8" s="8"/>
      <c r="P8" s="8"/>
      <c r="Q8" s="8"/>
      <c r="R8" s="8"/>
      <c r="S8" s="8"/>
      <c r="T8" s="8"/>
    </row>
    <row r="9" ht="31.6" customHeight="1" spans="1:20">
      <c r="A9" s="81" t="s">
        <v>58</v>
      </c>
      <c r="B9" s="81"/>
      <c r="C9" s="8">
        <v>5373057.3</v>
      </c>
      <c r="D9" s="8">
        <v>5373057.3</v>
      </c>
      <c r="E9" s="8">
        <v>5173057.3</v>
      </c>
      <c r="F9" s="8"/>
      <c r="G9" s="8"/>
      <c r="H9" s="8"/>
      <c r="I9" s="8">
        <v>200000</v>
      </c>
      <c r="J9" s="8"/>
      <c r="K9" s="8"/>
      <c r="L9" s="8"/>
      <c r="M9" s="8"/>
      <c r="N9" s="8">
        <v>200000</v>
      </c>
      <c r="O9" s="8"/>
      <c r="P9" s="8"/>
      <c r="Q9" s="8"/>
      <c r="R9" s="8"/>
      <c r="S9" s="8"/>
      <c r="T9" s="8"/>
    </row>
  </sheetData>
  <mergeCells count="21">
    <mergeCell ref="A2:T2"/>
    <mergeCell ref="A3:B3"/>
    <mergeCell ref="C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6"/>
  <sheetViews>
    <sheetView showZeros="0" topLeftCell="A13" workbookViewId="0">
      <selection activeCell="E9" sqref="E9"/>
    </sheetView>
  </sheetViews>
  <sheetFormatPr defaultColWidth="9" defaultRowHeight="13.5" customHeight="1"/>
  <cols>
    <col min="1" max="1" width="17.425" customWidth="1"/>
    <col min="2" max="2" width="32" customWidth="1"/>
    <col min="3" max="3" width="28.575" customWidth="1"/>
    <col min="4" max="15" width="18.4166666666667" customWidth="1"/>
  </cols>
  <sheetData>
    <row r="1" ht="17.5" customHeight="1" spans="1:15">
      <c r="A1" s="63"/>
      <c r="B1" s="63"/>
      <c r="C1" s="63"/>
      <c r="D1" s="63"/>
      <c r="E1" s="63"/>
      <c r="F1" s="63"/>
      <c r="G1" s="63"/>
      <c r="H1" s="63"/>
      <c r="I1" s="63"/>
      <c r="J1" s="63"/>
      <c r="K1" s="63"/>
      <c r="L1" s="63"/>
      <c r="M1" s="63"/>
      <c r="N1" s="63"/>
      <c r="O1" s="2" t="s">
        <v>73</v>
      </c>
    </row>
    <row r="2" ht="30.75" customHeight="1" spans="1:15">
      <c r="A2" s="12" t="str">
        <f>"2026"&amp;"年部门支出预算表"</f>
        <v>2026年部门支出预算表</v>
      </c>
      <c r="B2" s="12"/>
      <c r="C2" s="12"/>
      <c r="D2" s="12"/>
      <c r="E2" s="12"/>
      <c r="F2" s="12"/>
      <c r="G2" s="12"/>
      <c r="H2" s="12"/>
      <c r="I2" s="12"/>
      <c r="J2" s="12"/>
      <c r="K2" s="12"/>
      <c r="L2" s="12"/>
      <c r="M2" s="12"/>
      <c r="N2" s="12"/>
      <c r="O2" s="12"/>
    </row>
    <row r="3" customHeight="1" spans="1:15">
      <c r="A3" s="4" t="str">
        <f>"单位名称："&amp;"姚安县退役军人事务局"</f>
        <v>单位名称：姚安县退役军人事务局</v>
      </c>
      <c r="B3" s="4"/>
      <c r="C3" s="2" t="s">
        <v>2</v>
      </c>
      <c r="D3" s="2"/>
      <c r="E3" s="2"/>
      <c r="F3" s="2"/>
      <c r="G3" s="2"/>
      <c r="H3" s="2"/>
      <c r="I3" s="2"/>
      <c r="J3" s="2"/>
      <c r="K3" s="2"/>
      <c r="L3" s="2"/>
      <c r="M3" s="2"/>
      <c r="N3" s="2"/>
      <c r="O3" s="2"/>
    </row>
    <row r="4" customHeight="1" spans="1:15">
      <c r="A4" s="9" t="s">
        <v>74</v>
      </c>
      <c r="B4" s="9" t="s">
        <v>75</v>
      </c>
      <c r="C4" s="9" t="s">
        <v>58</v>
      </c>
      <c r="D4" s="9" t="s">
        <v>61</v>
      </c>
      <c r="E4" s="9"/>
      <c r="F4" s="9"/>
      <c r="G4" s="9" t="s">
        <v>62</v>
      </c>
      <c r="H4" s="9" t="s">
        <v>63</v>
      </c>
      <c r="I4" s="9" t="s">
        <v>76</v>
      </c>
      <c r="J4" s="9" t="s">
        <v>65</v>
      </c>
      <c r="K4" s="9"/>
      <c r="L4" s="9"/>
      <c r="M4" s="9"/>
      <c r="N4" s="9"/>
      <c r="O4" s="9"/>
    </row>
    <row r="5" ht="27.75" customHeight="1" spans="1:15">
      <c r="A5" s="9"/>
      <c r="B5" s="9"/>
      <c r="C5" s="9"/>
      <c r="D5" s="9" t="s">
        <v>60</v>
      </c>
      <c r="E5" s="9" t="s">
        <v>77</v>
      </c>
      <c r="F5" s="9" t="s">
        <v>78</v>
      </c>
      <c r="G5" s="9"/>
      <c r="H5" s="9"/>
      <c r="I5" s="9"/>
      <c r="J5" s="9" t="s">
        <v>60</v>
      </c>
      <c r="K5" s="9" t="s">
        <v>79</v>
      </c>
      <c r="L5" s="9" t="s">
        <v>80</v>
      </c>
      <c r="M5" s="9" t="s">
        <v>81</v>
      </c>
      <c r="N5" s="9" t="s">
        <v>82</v>
      </c>
      <c r="O5" s="9" t="s">
        <v>83</v>
      </c>
    </row>
    <row r="6" ht="20.35" customHeight="1" spans="1:15">
      <c r="A6" s="74" t="s">
        <v>84</v>
      </c>
      <c r="B6" s="74" t="s">
        <v>85</v>
      </c>
      <c r="C6" s="74" t="s">
        <v>86</v>
      </c>
      <c r="D6" s="75" t="s">
        <v>87</v>
      </c>
      <c r="E6" s="75" t="s">
        <v>88</v>
      </c>
      <c r="F6" s="75" t="s">
        <v>89</v>
      </c>
      <c r="G6" s="75" t="s">
        <v>90</v>
      </c>
      <c r="H6" s="75" t="s">
        <v>91</v>
      </c>
      <c r="I6" s="75" t="s">
        <v>92</v>
      </c>
      <c r="J6" s="75" t="s">
        <v>93</v>
      </c>
      <c r="K6" s="75" t="s">
        <v>94</v>
      </c>
      <c r="L6" s="75" t="s">
        <v>95</v>
      </c>
      <c r="M6" s="75" t="s">
        <v>96</v>
      </c>
      <c r="N6" s="74" t="s">
        <v>97</v>
      </c>
      <c r="O6" s="76">
        <v>15</v>
      </c>
    </row>
    <row r="7" ht="24" customHeight="1" spans="1:15">
      <c r="A7" s="7" t="s">
        <v>98</v>
      </c>
      <c r="B7" s="77" t="s">
        <v>99</v>
      </c>
      <c r="C7" s="8">
        <v>4824141.77</v>
      </c>
      <c r="D7" s="8">
        <v>4624141.77</v>
      </c>
      <c r="E7" s="8">
        <v>2407021.77</v>
      </c>
      <c r="F7" s="8">
        <v>2217120</v>
      </c>
      <c r="G7" s="8"/>
      <c r="H7" s="8"/>
      <c r="I7" s="8"/>
      <c r="J7" s="8">
        <v>200000</v>
      </c>
      <c r="K7" s="8"/>
      <c r="L7" s="8"/>
      <c r="M7" s="8"/>
      <c r="N7" s="8"/>
      <c r="O7" s="8">
        <v>200000</v>
      </c>
    </row>
    <row r="8" ht="24" customHeight="1" spans="1:15">
      <c r="A8" s="61" t="s">
        <v>100</v>
      </c>
      <c r="B8" s="78" t="s">
        <v>101</v>
      </c>
      <c r="C8" s="8">
        <v>852033.72</v>
      </c>
      <c r="D8" s="8">
        <v>852033.72</v>
      </c>
      <c r="E8" s="8">
        <v>852033.72</v>
      </c>
      <c r="F8" s="8"/>
      <c r="G8" s="8"/>
      <c r="H8" s="8"/>
      <c r="I8" s="8"/>
      <c r="J8" s="8"/>
      <c r="K8" s="8"/>
      <c r="L8" s="8"/>
      <c r="M8" s="8"/>
      <c r="N8" s="8"/>
      <c r="O8" s="8"/>
    </row>
    <row r="9" ht="24" customHeight="1" spans="1:15">
      <c r="A9" s="62" t="s">
        <v>102</v>
      </c>
      <c r="B9" s="79" t="s">
        <v>103</v>
      </c>
      <c r="C9" s="8">
        <v>629362.68</v>
      </c>
      <c r="D9" s="8">
        <v>629362.68</v>
      </c>
      <c r="E9" s="8">
        <v>629362.68</v>
      </c>
      <c r="F9" s="8"/>
      <c r="G9" s="8"/>
      <c r="H9" s="8"/>
      <c r="I9" s="8"/>
      <c r="J9" s="8"/>
      <c r="K9" s="8"/>
      <c r="L9" s="8"/>
      <c r="M9" s="8"/>
      <c r="N9" s="8"/>
      <c r="O9" s="8"/>
    </row>
    <row r="10" ht="24" customHeight="1" spans="1:15">
      <c r="A10" s="62" t="s">
        <v>104</v>
      </c>
      <c r="B10" s="79" t="s">
        <v>105</v>
      </c>
      <c r="C10" s="8">
        <v>222671.04</v>
      </c>
      <c r="D10" s="8">
        <v>222671.04</v>
      </c>
      <c r="E10" s="8">
        <v>222671.04</v>
      </c>
      <c r="F10" s="8"/>
      <c r="G10" s="8"/>
      <c r="H10" s="8"/>
      <c r="I10" s="8"/>
      <c r="J10" s="8"/>
      <c r="K10" s="8"/>
      <c r="L10" s="8"/>
      <c r="M10" s="8"/>
      <c r="N10" s="8"/>
      <c r="O10" s="8"/>
    </row>
    <row r="11" ht="24" customHeight="1" spans="1:15">
      <c r="A11" s="61" t="s">
        <v>106</v>
      </c>
      <c r="B11" s="78" t="s">
        <v>107</v>
      </c>
      <c r="C11" s="8">
        <v>741800</v>
      </c>
      <c r="D11" s="8">
        <v>741800</v>
      </c>
      <c r="E11" s="8"/>
      <c r="F11" s="8">
        <v>741800</v>
      </c>
      <c r="G11" s="8"/>
      <c r="H11" s="8"/>
      <c r="I11" s="8"/>
      <c r="J11" s="8"/>
      <c r="K11" s="8"/>
      <c r="L11" s="8"/>
      <c r="M11" s="8"/>
      <c r="N11" s="8"/>
      <c r="O11" s="8"/>
    </row>
    <row r="12" ht="24" customHeight="1" spans="1:15">
      <c r="A12" s="62" t="s">
        <v>108</v>
      </c>
      <c r="B12" s="79" t="s">
        <v>109</v>
      </c>
      <c r="C12" s="8">
        <v>102500</v>
      </c>
      <c r="D12" s="8">
        <v>102500</v>
      </c>
      <c r="E12" s="8"/>
      <c r="F12" s="8">
        <v>102500</v>
      </c>
      <c r="G12" s="8"/>
      <c r="H12" s="8"/>
      <c r="I12" s="8"/>
      <c r="J12" s="8"/>
      <c r="K12" s="8"/>
      <c r="L12" s="8"/>
      <c r="M12" s="8"/>
      <c r="N12" s="8"/>
      <c r="O12" s="8"/>
    </row>
    <row r="13" ht="24" customHeight="1" spans="1:15">
      <c r="A13" s="62" t="s">
        <v>110</v>
      </c>
      <c r="B13" s="79" t="s">
        <v>111</v>
      </c>
      <c r="C13" s="8">
        <v>216000</v>
      </c>
      <c r="D13" s="8">
        <v>216000</v>
      </c>
      <c r="E13" s="8"/>
      <c r="F13" s="8">
        <v>216000</v>
      </c>
      <c r="G13" s="8"/>
      <c r="H13" s="8"/>
      <c r="I13" s="8"/>
      <c r="J13" s="8"/>
      <c r="K13" s="8"/>
      <c r="L13" s="8"/>
      <c r="M13" s="8"/>
      <c r="N13" s="8"/>
      <c r="O13" s="8"/>
    </row>
    <row r="14" ht="24" customHeight="1" spans="1:15">
      <c r="A14" s="62" t="s">
        <v>112</v>
      </c>
      <c r="B14" s="79" t="s">
        <v>113</v>
      </c>
      <c r="C14" s="8">
        <v>3600</v>
      </c>
      <c r="D14" s="8">
        <v>3600</v>
      </c>
      <c r="E14" s="8"/>
      <c r="F14" s="8">
        <v>3600</v>
      </c>
      <c r="G14" s="8"/>
      <c r="H14" s="8"/>
      <c r="I14" s="8"/>
      <c r="J14" s="8"/>
      <c r="K14" s="8"/>
      <c r="L14" s="8"/>
      <c r="M14" s="8"/>
      <c r="N14" s="8"/>
      <c r="O14" s="8"/>
    </row>
    <row r="15" ht="24" customHeight="1" spans="1:15">
      <c r="A15" s="62" t="s">
        <v>114</v>
      </c>
      <c r="B15" s="79" t="s">
        <v>115</v>
      </c>
      <c r="C15" s="8">
        <v>87900</v>
      </c>
      <c r="D15" s="8">
        <v>87900</v>
      </c>
      <c r="E15" s="8"/>
      <c r="F15" s="8">
        <v>87900</v>
      </c>
      <c r="G15" s="8"/>
      <c r="H15" s="8"/>
      <c r="I15" s="8"/>
      <c r="J15" s="8"/>
      <c r="K15" s="8"/>
      <c r="L15" s="8"/>
      <c r="M15" s="8"/>
      <c r="N15" s="8"/>
      <c r="O15" s="8"/>
    </row>
    <row r="16" ht="24" customHeight="1" spans="1:15">
      <c r="A16" s="62" t="s">
        <v>116</v>
      </c>
      <c r="B16" s="79" t="s">
        <v>117</v>
      </c>
      <c r="C16" s="8"/>
      <c r="D16" s="8"/>
      <c r="E16" s="8"/>
      <c r="F16" s="8"/>
      <c r="G16" s="8"/>
      <c r="H16" s="8"/>
      <c r="I16" s="8"/>
      <c r="J16" s="8"/>
      <c r="K16" s="8"/>
      <c r="L16" s="8"/>
      <c r="M16" s="8"/>
      <c r="N16" s="8"/>
      <c r="O16" s="8"/>
    </row>
    <row r="17" ht="24" customHeight="1" spans="1:15">
      <c r="A17" s="62" t="s">
        <v>118</v>
      </c>
      <c r="B17" s="79" t="s">
        <v>119</v>
      </c>
      <c r="C17" s="8">
        <v>331800</v>
      </c>
      <c r="D17" s="8">
        <v>331800</v>
      </c>
      <c r="E17" s="8"/>
      <c r="F17" s="8">
        <v>331800</v>
      </c>
      <c r="G17" s="8"/>
      <c r="H17" s="8"/>
      <c r="I17" s="8"/>
      <c r="J17" s="8"/>
      <c r="K17" s="8"/>
      <c r="L17" s="8"/>
      <c r="M17" s="8"/>
      <c r="N17" s="8"/>
      <c r="O17" s="8"/>
    </row>
    <row r="18" ht="24" customHeight="1" spans="1:15">
      <c r="A18" s="61" t="s">
        <v>120</v>
      </c>
      <c r="B18" s="78" t="s">
        <v>121</v>
      </c>
      <c r="C18" s="8">
        <v>1290770</v>
      </c>
      <c r="D18" s="8">
        <v>1090770</v>
      </c>
      <c r="E18" s="8"/>
      <c r="F18" s="8">
        <v>1090770</v>
      </c>
      <c r="G18" s="8"/>
      <c r="H18" s="8"/>
      <c r="I18" s="8"/>
      <c r="J18" s="8">
        <v>200000</v>
      </c>
      <c r="K18" s="8"/>
      <c r="L18" s="8"/>
      <c r="M18" s="8"/>
      <c r="N18" s="8"/>
      <c r="O18" s="8">
        <v>200000</v>
      </c>
    </row>
    <row r="19" ht="24" customHeight="1" spans="1:15">
      <c r="A19" s="62" t="s">
        <v>122</v>
      </c>
      <c r="B19" s="79" t="s">
        <v>123</v>
      </c>
      <c r="C19" s="8">
        <v>614770</v>
      </c>
      <c r="D19" s="8">
        <v>614770</v>
      </c>
      <c r="E19" s="8"/>
      <c r="F19" s="8">
        <v>614770</v>
      </c>
      <c r="G19" s="8"/>
      <c r="H19" s="8"/>
      <c r="I19" s="8"/>
      <c r="J19" s="8"/>
      <c r="K19" s="8"/>
      <c r="L19" s="8"/>
      <c r="M19" s="8"/>
      <c r="N19" s="8"/>
      <c r="O19" s="8"/>
    </row>
    <row r="20" ht="24" customHeight="1" spans="1:15">
      <c r="A20" s="62" t="s">
        <v>124</v>
      </c>
      <c r="B20" s="80" t="s">
        <v>125</v>
      </c>
      <c r="C20" s="8">
        <v>410000</v>
      </c>
      <c r="D20" s="8">
        <v>210000</v>
      </c>
      <c r="E20" s="8"/>
      <c r="F20" s="8">
        <v>210000</v>
      </c>
      <c r="G20" s="8"/>
      <c r="H20" s="8"/>
      <c r="I20" s="8"/>
      <c r="J20" s="8">
        <v>200000</v>
      </c>
      <c r="K20" s="8"/>
      <c r="L20" s="8"/>
      <c r="M20" s="8"/>
      <c r="N20" s="8"/>
      <c r="O20" s="8">
        <v>200000</v>
      </c>
    </row>
    <row r="21" ht="24" customHeight="1" spans="1:15">
      <c r="A21" s="62" t="s">
        <v>126</v>
      </c>
      <c r="B21" s="79" t="s">
        <v>127</v>
      </c>
      <c r="C21" s="8">
        <v>266000</v>
      </c>
      <c r="D21" s="8">
        <v>266000</v>
      </c>
      <c r="E21" s="8"/>
      <c r="F21" s="8">
        <v>266000</v>
      </c>
      <c r="G21" s="8"/>
      <c r="H21" s="8"/>
      <c r="I21" s="8"/>
      <c r="J21" s="8"/>
      <c r="K21" s="8"/>
      <c r="L21" s="8"/>
      <c r="M21" s="8"/>
      <c r="N21" s="8"/>
      <c r="O21" s="8"/>
    </row>
    <row r="22" ht="24" customHeight="1" spans="1:15">
      <c r="A22" s="61" t="s">
        <v>128</v>
      </c>
      <c r="B22" s="78" t="s">
        <v>129</v>
      </c>
      <c r="C22" s="8">
        <v>1939538.05</v>
      </c>
      <c r="D22" s="8">
        <v>1939538.05</v>
      </c>
      <c r="E22" s="8">
        <v>1554988.05</v>
      </c>
      <c r="F22" s="8">
        <v>384550</v>
      </c>
      <c r="G22" s="8"/>
      <c r="H22" s="8"/>
      <c r="I22" s="8"/>
      <c r="J22" s="8"/>
      <c r="K22" s="8"/>
      <c r="L22" s="8"/>
      <c r="M22" s="8"/>
      <c r="N22" s="8"/>
      <c r="O22" s="8"/>
    </row>
    <row r="23" ht="24" customHeight="1" spans="1:15">
      <c r="A23" s="62" t="s">
        <v>130</v>
      </c>
      <c r="B23" s="79" t="s">
        <v>131</v>
      </c>
      <c r="C23" s="8">
        <v>1554988.05</v>
      </c>
      <c r="D23" s="8">
        <v>1554988.05</v>
      </c>
      <c r="E23" s="8">
        <v>1554988.05</v>
      </c>
      <c r="F23" s="8"/>
      <c r="G23" s="8"/>
      <c r="H23" s="8"/>
      <c r="I23" s="8"/>
      <c r="J23" s="8"/>
      <c r="K23" s="8"/>
      <c r="L23" s="8"/>
      <c r="M23" s="8"/>
      <c r="N23" s="8"/>
      <c r="O23" s="8"/>
    </row>
    <row r="24" ht="24" customHeight="1" spans="1:15">
      <c r="A24" s="62" t="s">
        <v>132</v>
      </c>
      <c r="B24" s="79" t="s">
        <v>133</v>
      </c>
      <c r="C24" s="8">
        <v>384550</v>
      </c>
      <c r="D24" s="8">
        <v>384550</v>
      </c>
      <c r="E24" s="8"/>
      <c r="F24" s="8">
        <v>384550</v>
      </c>
      <c r="G24" s="8"/>
      <c r="H24" s="8"/>
      <c r="I24" s="8"/>
      <c r="J24" s="8"/>
      <c r="K24" s="8"/>
      <c r="L24" s="8"/>
      <c r="M24" s="8"/>
      <c r="N24" s="8"/>
      <c r="O24" s="8"/>
    </row>
    <row r="25" ht="24" customHeight="1" spans="1:15">
      <c r="A25" s="7" t="s">
        <v>134</v>
      </c>
      <c r="B25" s="77" t="s">
        <v>135</v>
      </c>
      <c r="C25" s="8">
        <v>401575.45</v>
      </c>
      <c r="D25" s="8">
        <v>401575.45</v>
      </c>
      <c r="E25" s="8">
        <v>141335.62</v>
      </c>
      <c r="F25" s="8">
        <v>260239.83</v>
      </c>
      <c r="G25" s="8"/>
      <c r="H25" s="8"/>
      <c r="I25" s="8"/>
      <c r="J25" s="8"/>
      <c r="K25" s="8"/>
      <c r="L25" s="8"/>
      <c r="M25" s="8"/>
      <c r="N25" s="8"/>
      <c r="O25" s="8"/>
    </row>
    <row r="26" ht="24" customHeight="1" spans="1:15">
      <c r="A26" s="61" t="s">
        <v>136</v>
      </c>
      <c r="B26" s="78" t="s">
        <v>137</v>
      </c>
      <c r="C26" s="8">
        <v>141335.62</v>
      </c>
      <c r="D26" s="8">
        <v>141335.62</v>
      </c>
      <c r="E26" s="8">
        <v>141335.62</v>
      </c>
      <c r="F26" s="8"/>
      <c r="G26" s="8"/>
      <c r="H26" s="8"/>
      <c r="I26" s="8"/>
      <c r="J26" s="8"/>
      <c r="K26" s="8"/>
      <c r="L26" s="8"/>
      <c r="M26" s="8"/>
      <c r="N26" s="8"/>
      <c r="O26" s="8"/>
    </row>
    <row r="27" ht="24" customHeight="1" spans="1:15">
      <c r="A27" s="62" t="s">
        <v>138</v>
      </c>
      <c r="B27" s="79" t="s">
        <v>139</v>
      </c>
      <c r="C27" s="8">
        <v>41306.67</v>
      </c>
      <c r="D27" s="8">
        <v>41306.67</v>
      </c>
      <c r="E27" s="8">
        <v>41306.67</v>
      </c>
      <c r="F27" s="8"/>
      <c r="G27" s="8"/>
      <c r="H27" s="8"/>
      <c r="I27" s="8"/>
      <c r="J27" s="8"/>
      <c r="K27" s="8"/>
      <c r="L27" s="8"/>
      <c r="M27" s="8"/>
      <c r="N27" s="8"/>
      <c r="O27" s="8"/>
    </row>
    <row r="28" ht="24" customHeight="1" spans="1:15">
      <c r="A28" s="62" t="s">
        <v>140</v>
      </c>
      <c r="B28" s="79" t="s">
        <v>141</v>
      </c>
      <c r="C28" s="8">
        <v>29835.88</v>
      </c>
      <c r="D28" s="8">
        <v>29835.88</v>
      </c>
      <c r="E28" s="8">
        <v>29835.88</v>
      </c>
      <c r="F28" s="8"/>
      <c r="G28" s="8"/>
      <c r="H28" s="8"/>
      <c r="I28" s="8"/>
      <c r="J28" s="8"/>
      <c r="K28" s="8"/>
      <c r="L28" s="8"/>
      <c r="M28" s="8"/>
      <c r="N28" s="8"/>
      <c r="O28" s="8"/>
    </row>
    <row r="29" ht="24" customHeight="1" spans="1:15">
      <c r="A29" s="62" t="s">
        <v>142</v>
      </c>
      <c r="B29" s="79" t="s">
        <v>143</v>
      </c>
      <c r="C29" s="8">
        <v>63495.07</v>
      </c>
      <c r="D29" s="8">
        <v>63495.07</v>
      </c>
      <c r="E29" s="8">
        <v>63495.07</v>
      </c>
      <c r="F29" s="8"/>
      <c r="G29" s="8"/>
      <c r="H29" s="8"/>
      <c r="I29" s="8"/>
      <c r="J29" s="8"/>
      <c r="K29" s="8"/>
      <c r="L29" s="8"/>
      <c r="M29" s="8"/>
      <c r="N29" s="8"/>
      <c r="O29" s="8"/>
    </row>
    <row r="30" ht="24" customHeight="1" spans="1:15">
      <c r="A30" s="62" t="s">
        <v>144</v>
      </c>
      <c r="B30" s="79" t="s">
        <v>145</v>
      </c>
      <c r="C30" s="8">
        <v>6698</v>
      </c>
      <c r="D30" s="8">
        <v>6698</v>
      </c>
      <c r="E30" s="8">
        <v>6698</v>
      </c>
      <c r="F30" s="8"/>
      <c r="G30" s="8"/>
      <c r="H30" s="8"/>
      <c r="I30" s="8"/>
      <c r="J30" s="8"/>
      <c r="K30" s="8"/>
      <c r="L30" s="8"/>
      <c r="M30" s="8"/>
      <c r="N30" s="8"/>
      <c r="O30" s="8"/>
    </row>
    <row r="31" ht="24" customHeight="1" spans="1:15">
      <c r="A31" s="61" t="s">
        <v>146</v>
      </c>
      <c r="B31" s="78" t="s">
        <v>147</v>
      </c>
      <c r="C31" s="8">
        <v>260239.83</v>
      </c>
      <c r="D31" s="8">
        <v>260239.83</v>
      </c>
      <c r="E31" s="8"/>
      <c r="F31" s="8">
        <v>260239.83</v>
      </c>
      <c r="G31" s="8"/>
      <c r="H31" s="8"/>
      <c r="I31" s="8"/>
      <c r="J31" s="8"/>
      <c r="K31" s="8"/>
      <c r="L31" s="8"/>
      <c r="M31" s="8"/>
      <c r="N31" s="8"/>
      <c r="O31" s="8"/>
    </row>
    <row r="32" ht="24" customHeight="1" spans="1:15">
      <c r="A32" s="62" t="s">
        <v>148</v>
      </c>
      <c r="B32" s="79" t="s">
        <v>149</v>
      </c>
      <c r="C32" s="8">
        <v>260239.83</v>
      </c>
      <c r="D32" s="8">
        <v>260239.83</v>
      </c>
      <c r="E32" s="8"/>
      <c r="F32" s="8">
        <v>260239.83</v>
      </c>
      <c r="G32" s="8"/>
      <c r="H32" s="8"/>
      <c r="I32" s="8"/>
      <c r="J32" s="8"/>
      <c r="K32" s="8"/>
      <c r="L32" s="8"/>
      <c r="M32" s="8"/>
      <c r="N32" s="8"/>
      <c r="O32" s="8"/>
    </row>
    <row r="33" ht="24" customHeight="1" spans="1:15">
      <c r="A33" s="7" t="s">
        <v>150</v>
      </c>
      <c r="B33" s="77" t="s">
        <v>151</v>
      </c>
      <c r="C33" s="8">
        <v>147340.08</v>
      </c>
      <c r="D33" s="8">
        <v>147340.08</v>
      </c>
      <c r="E33" s="8">
        <v>147340.08</v>
      </c>
      <c r="F33" s="8"/>
      <c r="G33" s="8"/>
      <c r="H33" s="8"/>
      <c r="I33" s="8"/>
      <c r="J33" s="8"/>
      <c r="K33" s="8"/>
      <c r="L33" s="8"/>
      <c r="M33" s="8"/>
      <c r="N33" s="8"/>
      <c r="O33" s="8"/>
    </row>
    <row r="34" ht="24" customHeight="1" spans="1:15">
      <c r="A34" s="61" t="s">
        <v>152</v>
      </c>
      <c r="B34" s="78" t="s">
        <v>153</v>
      </c>
      <c r="C34" s="8">
        <v>147340.08</v>
      </c>
      <c r="D34" s="8">
        <v>147340.08</v>
      </c>
      <c r="E34" s="8">
        <v>147340.08</v>
      </c>
      <c r="F34" s="8"/>
      <c r="G34" s="8"/>
      <c r="H34" s="8"/>
      <c r="I34" s="8"/>
      <c r="J34" s="8"/>
      <c r="K34" s="8"/>
      <c r="L34" s="8"/>
      <c r="M34" s="8"/>
      <c r="N34" s="8"/>
      <c r="O34" s="8"/>
    </row>
    <row r="35" ht="24" customHeight="1" spans="1:15">
      <c r="A35" s="62" t="s">
        <v>154</v>
      </c>
      <c r="B35" s="79" t="s">
        <v>155</v>
      </c>
      <c r="C35" s="8">
        <v>147340.08</v>
      </c>
      <c r="D35" s="8">
        <v>147340.08</v>
      </c>
      <c r="E35" s="8">
        <v>147340.08</v>
      </c>
      <c r="F35" s="8"/>
      <c r="G35" s="8"/>
      <c r="H35" s="8"/>
      <c r="I35" s="8"/>
      <c r="J35" s="8"/>
      <c r="K35" s="8"/>
      <c r="L35" s="8"/>
      <c r="M35" s="8"/>
      <c r="N35" s="8"/>
      <c r="O35" s="8"/>
    </row>
    <row r="36" ht="29.35" customHeight="1" spans="1:15">
      <c r="A36" s="81" t="s">
        <v>58</v>
      </c>
      <c r="B36" s="81"/>
      <c r="C36" s="8">
        <v>5373057.3</v>
      </c>
      <c r="D36" s="8">
        <v>5173057.3</v>
      </c>
      <c r="E36" s="8">
        <v>2695697.47</v>
      </c>
      <c r="F36" s="8">
        <v>2477359.83</v>
      </c>
      <c r="G36" s="8"/>
      <c r="H36" s="8"/>
      <c r="I36" s="8"/>
      <c r="J36" s="8">
        <v>200000</v>
      </c>
      <c r="K36" s="8"/>
      <c r="L36" s="8"/>
      <c r="M36" s="8"/>
      <c r="N36" s="8"/>
      <c r="O36" s="8">
        <v>200000</v>
      </c>
    </row>
  </sheetData>
  <mergeCells count="12">
    <mergeCell ref="A2:O2"/>
    <mergeCell ref="A3:B3"/>
    <mergeCell ref="C3:O3"/>
    <mergeCell ref="D4:F4"/>
    <mergeCell ref="J4:O4"/>
    <mergeCell ref="A36:B36"/>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topLeftCell="A12" workbookViewId="0">
      <selection activeCell="G9" sqref="G9"/>
    </sheetView>
  </sheetViews>
  <sheetFormatPr defaultColWidth="9" defaultRowHeight="13.5" customHeight="1" outlineLevelCol="3"/>
  <cols>
    <col min="1" max="1" width="35.1166666666667" customWidth="1"/>
    <col min="2" max="2" width="29.8416666666667" customWidth="1"/>
    <col min="3" max="3" width="34.1166666666667" customWidth="1"/>
    <col min="4" max="4" width="27.275" customWidth="1"/>
  </cols>
  <sheetData>
    <row r="1" ht="13.15" customHeight="1" spans="1:4">
      <c r="A1" s="11" t="s">
        <v>156</v>
      </c>
      <c r="B1" s="11"/>
      <c r="C1" s="11"/>
      <c r="D1" s="11"/>
    </row>
    <row r="2" ht="43.15" customHeight="1" spans="1:4">
      <c r="A2" s="12" t="str">
        <f>"2026"&amp;"年部门财政拨款收支预算总表"</f>
        <v>2026年部门财政拨款收支预算总表</v>
      </c>
      <c r="B2" s="12"/>
      <c r="C2" s="12"/>
      <c r="D2" s="12"/>
    </row>
    <row r="3" customHeight="1" spans="1:4">
      <c r="A3" s="4" t="str">
        <f>"单位名称："&amp;"姚安县退役军人事务局"</f>
        <v>单位名称：姚安县退役军人事务局</v>
      </c>
      <c r="B3" s="4"/>
      <c r="C3" s="63"/>
      <c r="D3" s="2" t="s">
        <v>2</v>
      </c>
    </row>
    <row r="4" customHeight="1" spans="1:4">
      <c r="A4" s="64" t="s">
        <v>157</v>
      </c>
      <c r="B4" s="64"/>
      <c r="C4" s="64" t="s">
        <v>158</v>
      </c>
      <c r="D4" s="64"/>
    </row>
    <row r="5" ht="42" customHeight="1" spans="1:4">
      <c r="A5" s="64" t="s">
        <v>5</v>
      </c>
      <c r="B5" s="64" t="str">
        <f>"2026"&amp;"年预算数"</f>
        <v>2026年预算数</v>
      </c>
      <c r="C5" s="5" t="s">
        <v>159</v>
      </c>
      <c r="D5" s="64" t="str">
        <f>"2026"&amp;"年预算数"</f>
        <v>2026年预算数</v>
      </c>
    </row>
    <row r="6" ht="24.1" customHeight="1" spans="1:4">
      <c r="A6" s="65" t="s">
        <v>160</v>
      </c>
      <c r="B6" s="8">
        <v>5173057.3</v>
      </c>
      <c r="C6" s="66" t="s">
        <v>161</v>
      </c>
      <c r="D6" s="8">
        <v>5173057.3</v>
      </c>
    </row>
    <row r="7" ht="24.1" customHeight="1" spans="1:4">
      <c r="A7" s="65" t="s">
        <v>162</v>
      </c>
      <c r="B7" s="8">
        <v>5173057.3</v>
      </c>
      <c r="C7" s="66" t="s">
        <v>163</v>
      </c>
      <c r="D7" s="8"/>
    </row>
    <row r="8" ht="24.1" customHeight="1" spans="1:4">
      <c r="A8" s="65" t="s">
        <v>164</v>
      </c>
      <c r="B8" s="8"/>
      <c r="C8" s="66" t="s">
        <v>165</v>
      </c>
      <c r="D8" s="8"/>
    </row>
    <row r="9" ht="24.1" customHeight="1" spans="1:4">
      <c r="A9" s="65" t="s">
        <v>166</v>
      </c>
      <c r="B9" s="8"/>
      <c r="C9" s="66" t="s">
        <v>167</v>
      </c>
      <c r="D9" s="8"/>
    </row>
    <row r="10" ht="24.1" customHeight="1" spans="1:4">
      <c r="A10" s="65" t="s">
        <v>168</v>
      </c>
      <c r="B10" s="8"/>
      <c r="C10" s="66" t="s">
        <v>169</v>
      </c>
      <c r="D10" s="8"/>
    </row>
    <row r="11" ht="24.1" customHeight="1" spans="1:4">
      <c r="A11" s="65" t="s">
        <v>162</v>
      </c>
      <c r="B11" s="8"/>
      <c r="C11" s="66" t="s">
        <v>170</v>
      </c>
      <c r="D11" s="8"/>
    </row>
    <row r="12" ht="24.1" customHeight="1" spans="1:4">
      <c r="A12" s="67" t="s">
        <v>164</v>
      </c>
      <c r="B12" s="8"/>
      <c r="C12" s="68" t="s">
        <v>171</v>
      </c>
      <c r="D12" s="8"/>
    </row>
    <row r="13" ht="24.1" customHeight="1" spans="1:4">
      <c r="A13" s="67" t="s">
        <v>166</v>
      </c>
      <c r="B13" s="8"/>
      <c r="C13" s="68" t="s">
        <v>172</v>
      </c>
      <c r="D13" s="8"/>
    </row>
    <row r="14" ht="24.1" customHeight="1" spans="1:4">
      <c r="A14" s="69"/>
      <c r="B14" s="8"/>
      <c r="C14" s="68" t="s">
        <v>173</v>
      </c>
      <c r="D14" s="8">
        <v>4624141.77</v>
      </c>
    </row>
    <row r="15" ht="24.1" customHeight="1" spans="1:4">
      <c r="A15" s="69"/>
      <c r="B15" s="8"/>
      <c r="C15" s="68" t="s">
        <v>174</v>
      </c>
      <c r="D15" s="8"/>
    </row>
    <row r="16" ht="24.1" customHeight="1" spans="1:4">
      <c r="A16" s="69"/>
      <c r="B16" s="8"/>
      <c r="C16" s="68" t="s">
        <v>175</v>
      </c>
      <c r="D16" s="8">
        <v>401575.45</v>
      </c>
    </row>
    <row r="17" ht="24.1" customHeight="1" spans="1:4">
      <c r="A17" s="69"/>
      <c r="B17" s="8"/>
      <c r="C17" s="68" t="s">
        <v>176</v>
      </c>
      <c r="D17" s="8"/>
    </row>
    <row r="18" ht="24.1" customHeight="1" spans="1:4">
      <c r="A18" s="69"/>
      <c r="B18" s="8"/>
      <c r="C18" s="68" t="s">
        <v>177</v>
      </c>
      <c r="D18" s="8"/>
    </row>
    <row r="19" ht="24.1" customHeight="1" spans="1:4">
      <c r="A19" s="69"/>
      <c r="B19" s="8"/>
      <c r="C19" s="68" t="s">
        <v>178</v>
      </c>
      <c r="D19" s="8"/>
    </row>
    <row r="20" ht="24.1" customHeight="1" spans="1:4">
      <c r="A20" s="69"/>
      <c r="B20" s="8"/>
      <c r="C20" s="68" t="s">
        <v>179</v>
      </c>
      <c r="D20" s="8"/>
    </row>
    <row r="21" ht="24.1" customHeight="1" spans="1:4">
      <c r="A21" s="69"/>
      <c r="B21" s="8"/>
      <c r="C21" s="68" t="s">
        <v>180</v>
      </c>
      <c r="D21" s="8"/>
    </row>
    <row r="22" ht="24.1" customHeight="1" spans="1:4">
      <c r="A22" s="69"/>
      <c r="B22" s="8"/>
      <c r="C22" s="68" t="s">
        <v>181</v>
      </c>
      <c r="D22" s="8"/>
    </row>
    <row r="23" ht="24.1" customHeight="1" spans="1:4">
      <c r="A23" s="69"/>
      <c r="B23" s="8"/>
      <c r="C23" s="68" t="s">
        <v>182</v>
      </c>
      <c r="D23" s="8"/>
    </row>
    <row r="24" ht="24.1" customHeight="1" spans="1:4">
      <c r="A24" s="69"/>
      <c r="B24" s="8"/>
      <c r="C24" s="68" t="s">
        <v>183</v>
      </c>
      <c r="D24" s="8"/>
    </row>
    <row r="25" ht="24.1" customHeight="1" spans="1:4">
      <c r="A25" s="69"/>
      <c r="B25" s="8"/>
      <c r="C25" s="68" t="s">
        <v>184</v>
      </c>
      <c r="D25" s="8"/>
    </row>
    <row r="26" ht="24.1" customHeight="1" spans="1:4">
      <c r="A26" s="69"/>
      <c r="B26" s="8"/>
      <c r="C26" s="68" t="s">
        <v>185</v>
      </c>
      <c r="D26" s="8">
        <v>147340.08</v>
      </c>
    </row>
    <row r="27" ht="24.1" customHeight="1" spans="1:4">
      <c r="A27" s="69"/>
      <c r="B27" s="8"/>
      <c r="C27" s="68" t="s">
        <v>186</v>
      </c>
      <c r="D27" s="8"/>
    </row>
    <row r="28" ht="24.1" customHeight="1" spans="1:4">
      <c r="A28" s="69"/>
      <c r="B28" s="8"/>
      <c r="C28" s="68" t="s">
        <v>187</v>
      </c>
      <c r="D28" s="8"/>
    </row>
    <row r="29" ht="24.1" customHeight="1" spans="1:4">
      <c r="A29" s="69"/>
      <c r="B29" s="8"/>
      <c r="C29" s="68" t="s">
        <v>188</v>
      </c>
      <c r="D29" s="8"/>
    </row>
    <row r="30" ht="24.1" customHeight="1" spans="1:4">
      <c r="A30" s="69"/>
      <c r="B30" s="8"/>
      <c r="C30" s="68" t="s">
        <v>189</v>
      </c>
      <c r="D30" s="8"/>
    </row>
    <row r="31" ht="24.1" customHeight="1" spans="1:4">
      <c r="A31" s="69"/>
      <c r="B31" s="8"/>
      <c r="C31" s="67" t="s">
        <v>190</v>
      </c>
      <c r="D31" s="8"/>
    </row>
    <row r="32" ht="24.1" customHeight="1" spans="1:4">
      <c r="A32" s="69"/>
      <c r="B32" s="8"/>
      <c r="C32" s="67" t="s">
        <v>191</v>
      </c>
      <c r="D32" s="8"/>
    </row>
    <row r="33" ht="24.1" customHeight="1" spans="1:4">
      <c r="A33" s="69"/>
      <c r="B33" s="8"/>
      <c r="C33" s="70" t="s">
        <v>192</v>
      </c>
      <c r="D33" s="8"/>
    </row>
    <row r="34" ht="24" customHeight="1" spans="1:4">
      <c r="A34" s="71"/>
      <c r="B34" s="8"/>
      <c r="C34" s="72" t="s">
        <v>193</v>
      </c>
      <c r="D34" s="8"/>
    </row>
    <row r="35" ht="24" customHeight="1" spans="1:4">
      <c r="A35" s="71"/>
      <c r="B35" s="8"/>
      <c r="C35" s="72" t="s">
        <v>194</v>
      </c>
      <c r="D35" s="8"/>
    </row>
    <row r="36" ht="24" customHeight="1" spans="1:4">
      <c r="A36" s="71"/>
      <c r="B36" s="8"/>
      <c r="C36" s="72" t="s">
        <v>195</v>
      </c>
      <c r="D36" s="8"/>
    </row>
    <row r="37" ht="24" customHeight="1" spans="1:4">
      <c r="A37" s="71"/>
      <c r="B37" s="8"/>
      <c r="C37" s="70" t="s">
        <v>196</v>
      </c>
      <c r="D37" s="73"/>
    </row>
    <row r="38" ht="24.1" customHeight="1" spans="1:4">
      <c r="A38" s="71" t="s">
        <v>53</v>
      </c>
      <c r="B38" s="8">
        <v>5173057.3</v>
      </c>
      <c r="C38" s="71" t="s">
        <v>197</v>
      </c>
      <c r="D38" s="8">
        <v>5173057.3</v>
      </c>
    </row>
  </sheetData>
  <mergeCells count="5">
    <mergeCell ref="A1:D1"/>
    <mergeCell ref="A2:D2"/>
    <mergeCell ref="A3:B3"/>
    <mergeCell ref="A4:B4"/>
    <mergeCell ref="C4:D4"/>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5"/>
  <sheetViews>
    <sheetView showZeros="0" topLeftCell="A14" workbookViewId="0">
      <selection activeCell="G3" sqref="G3"/>
    </sheetView>
  </sheetViews>
  <sheetFormatPr defaultColWidth="9" defaultRowHeight="13.5" customHeight="1" outlineLevelCol="6"/>
  <cols>
    <col min="1" max="1" width="18.575" customWidth="1"/>
    <col min="2" max="2" width="21.8416666666667" customWidth="1"/>
    <col min="3" max="7" width="26.1166666666667" customWidth="1"/>
  </cols>
  <sheetData>
    <row r="1" ht="15.4" customHeight="1" spans="1:7">
      <c r="A1" s="21" t="s">
        <v>198</v>
      </c>
      <c r="B1" s="21"/>
      <c r="C1" s="21"/>
      <c r="D1" s="21"/>
      <c r="E1" s="21"/>
      <c r="F1" s="21"/>
      <c r="G1" s="21"/>
    </row>
    <row r="2" ht="35.65" customHeight="1" spans="1:7">
      <c r="A2" s="22" t="str">
        <f>"2026"&amp;"年一般公共预算支出预算表（按功能科目分类）"</f>
        <v>2026年一般公共预算支出预算表（按功能科目分类）</v>
      </c>
      <c r="B2" s="22"/>
      <c r="C2" s="22"/>
      <c r="D2" s="22"/>
      <c r="E2" s="22"/>
      <c r="F2" s="22"/>
      <c r="G2" s="22"/>
    </row>
    <row r="3" ht="26.35" customHeight="1" spans="1:7">
      <c r="A3" s="20" t="str">
        <f>"单位名称："&amp;"姚安县退役军人事务局"</f>
        <v>单位名称：姚安县退役军人事务局</v>
      </c>
      <c r="B3" s="20"/>
      <c r="C3" s="20"/>
      <c r="D3" s="20"/>
      <c r="E3" s="20"/>
      <c r="F3" s="60"/>
      <c r="G3" s="21" t="s">
        <v>199</v>
      </c>
    </row>
    <row r="4" ht="18.85" customHeight="1" spans="1:7">
      <c r="A4" s="9" t="s">
        <v>200</v>
      </c>
      <c r="B4" s="9"/>
      <c r="C4" s="9" t="s">
        <v>58</v>
      </c>
      <c r="D4" s="9" t="s">
        <v>77</v>
      </c>
      <c r="E4" s="9"/>
      <c r="F4" s="9"/>
      <c r="G4" s="9" t="s">
        <v>78</v>
      </c>
    </row>
    <row r="5" ht="18.85" customHeight="1" spans="1:7">
      <c r="A5" s="9" t="s">
        <v>74</v>
      </c>
      <c r="B5" s="9" t="s">
        <v>75</v>
      </c>
      <c r="C5" s="9"/>
      <c r="D5" s="9" t="s">
        <v>60</v>
      </c>
      <c r="E5" s="9" t="s">
        <v>201</v>
      </c>
      <c r="F5" s="9" t="s">
        <v>202</v>
      </c>
      <c r="G5" s="9"/>
    </row>
    <row r="6" ht="18.85" customHeight="1" spans="1:7">
      <c r="A6" s="9" t="s">
        <v>84</v>
      </c>
      <c r="B6" s="9">
        <v>2</v>
      </c>
      <c r="C6" s="9" t="s">
        <v>86</v>
      </c>
      <c r="D6" s="9" t="s">
        <v>87</v>
      </c>
      <c r="E6" s="9" t="s">
        <v>88</v>
      </c>
      <c r="F6" s="9" t="s">
        <v>89</v>
      </c>
      <c r="G6" s="9" t="s">
        <v>90</v>
      </c>
    </row>
    <row r="7" ht="18.85" customHeight="1" spans="1:7">
      <c r="A7" s="7" t="s">
        <v>98</v>
      </c>
      <c r="B7" s="7" t="s">
        <v>99</v>
      </c>
      <c r="C7" s="8">
        <v>4624141.77</v>
      </c>
      <c r="D7" s="8">
        <v>2407021.77</v>
      </c>
      <c r="E7" s="8">
        <v>2263957.49</v>
      </c>
      <c r="F7" s="8">
        <v>143064.28</v>
      </c>
      <c r="G7" s="8">
        <v>2217120</v>
      </c>
    </row>
    <row r="8" ht="18.85" customHeight="1" spans="1:7">
      <c r="A8" s="61" t="s">
        <v>100</v>
      </c>
      <c r="B8" s="61" t="s">
        <v>101</v>
      </c>
      <c r="C8" s="8">
        <v>852033.72</v>
      </c>
      <c r="D8" s="8">
        <v>852033.72</v>
      </c>
      <c r="E8" s="8">
        <v>850233.72</v>
      </c>
      <c r="F8" s="8">
        <v>1800</v>
      </c>
      <c r="G8" s="8"/>
    </row>
    <row r="9" ht="18.85" customHeight="1" spans="1:7">
      <c r="A9" s="62" t="s">
        <v>102</v>
      </c>
      <c r="B9" s="62" t="s">
        <v>103</v>
      </c>
      <c r="C9" s="8">
        <v>629362.68</v>
      </c>
      <c r="D9" s="8">
        <v>629362.68</v>
      </c>
      <c r="E9" s="8">
        <v>627562.68</v>
      </c>
      <c r="F9" s="8">
        <v>1800</v>
      </c>
      <c r="G9" s="8"/>
    </row>
    <row r="10" ht="18.85" customHeight="1" spans="1:7">
      <c r="A10" s="62" t="s">
        <v>104</v>
      </c>
      <c r="B10" s="62" t="s">
        <v>105</v>
      </c>
      <c r="C10" s="8">
        <v>222671.04</v>
      </c>
      <c r="D10" s="8">
        <v>222671.04</v>
      </c>
      <c r="E10" s="8">
        <v>222671.04</v>
      </c>
      <c r="F10" s="8"/>
      <c r="G10" s="8"/>
    </row>
    <row r="11" ht="18.85" customHeight="1" spans="1:7">
      <c r="A11" s="61" t="s">
        <v>106</v>
      </c>
      <c r="B11" s="61" t="s">
        <v>107</v>
      </c>
      <c r="C11" s="8">
        <v>741800</v>
      </c>
      <c r="D11" s="8"/>
      <c r="E11" s="8"/>
      <c r="F11" s="8"/>
      <c r="G11" s="8">
        <v>741800</v>
      </c>
    </row>
    <row r="12" ht="18.85" customHeight="1" spans="1:7">
      <c r="A12" s="62" t="s">
        <v>108</v>
      </c>
      <c r="B12" s="62" t="s">
        <v>109</v>
      </c>
      <c r="C12" s="8">
        <v>102500</v>
      </c>
      <c r="D12" s="8"/>
      <c r="E12" s="8"/>
      <c r="F12" s="8"/>
      <c r="G12" s="8">
        <v>102500</v>
      </c>
    </row>
    <row r="13" ht="18.85" customHeight="1" spans="1:7">
      <c r="A13" s="62" t="s">
        <v>110</v>
      </c>
      <c r="B13" s="62" t="s">
        <v>111</v>
      </c>
      <c r="C13" s="8">
        <v>216000</v>
      </c>
      <c r="D13" s="8"/>
      <c r="E13" s="8"/>
      <c r="F13" s="8"/>
      <c r="G13" s="8">
        <v>216000</v>
      </c>
    </row>
    <row r="14" ht="18.85" customHeight="1" spans="1:7">
      <c r="A14" s="62" t="s">
        <v>112</v>
      </c>
      <c r="B14" s="62" t="s">
        <v>113</v>
      </c>
      <c r="C14" s="8">
        <v>3600</v>
      </c>
      <c r="D14" s="8"/>
      <c r="E14" s="8"/>
      <c r="F14" s="8"/>
      <c r="G14" s="8">
        <v>3600</v>
      </c>
    </row>
    <row r="15" ht="18.85" customHeight="1" spans="1:7">
      <c r="A15" s="62" t="s">
        <v>114</v>
      </c>
      <c r="B15" s="62" t="s">
        <v>115</v>
      </c>
      <c r="C15" s="8">
        <v>87900</v>
      </c>
      <c r="D15" s="8"/>
      <c r="E15" s="8"/>
      <c r="F15" s="8"/>
      <c r="G15" s="8">
        <v>87900</v>
      </c>
    </row>
    <row r="16" ht="18.85" customHeight="1" spans="1:7">
      <c r="A16" s="62" t="s">
        <v>118</v>
      </c>
      <c r="B16" s="62" t="s">
        <v>119</v>
      </c>
      <c r="C16" s="8">
        <v>331800</v>
      </c>
      <c r="D16" s="8"/>
      <c r="E16" s="8"/>
      <c r="F16" s="8"/>
      <c r="G16" s="8">
        <v>331800</v>
      </c>
    </row>
    <row r="17" ht="18.85" customHeight="1" spans="1:7">
      <c r="A17" s="61" t="s">
        <v>120</v>
      </c>
      <c r="B17" s="61" t="s">
        <v>121</v>
      </c>
      <c r="C17" s="8">
        <v>1090770</v>
      </c>
      <c r="D17" s="8"/>
      <c r="E17" s="8"/>
      <c r="F17" s="8"/>
      <c r="G17" s="8">
        <v>1090770</v>
      </c>
    </row>
    <row r="18" ht="18.85" customHeight="1" spans="1:7">
      <c r="A18" s="62" t="s">
        <v>122</v>
      </c>
      <c r="B18" s="62" t="s">
        <v>123</v>
      </c>
      <c r="C18" s="8">
        <v>614770</v>
      </c>
      <c r="D18" s="8"/>
      <c r="E18" s="8"/>
      <c r="F18" s="8"/>
      <c r="G18" s="8">
        <v>614770</v>
      </c>
    </row>
    <row r="19" ht="18.85" customHeight="1" spans="1:7">
      <c r="A19" s="62" t="s">
        <v>124</v>
      </c>
      <c r="B19" s="62" t="s">
        <v>125</v>
      </c>
      <c r="C19" s="8">
        <v>210000</v>
      </c>
      <c r="D19" s="8"/>
      <c r="E19" s="8"/>
      <c r="F19" s="8"/>
      <c r="G19" s="8">
        <v>210000</v>
      </c>
    </row>
    <row r="20" ht="18.85" customHeight="1" spans="1:7">
      <c r="A20" s="62" t="s">
        <v>126</v>
      </c>
      <c r="B20" s="62" t="s">
        <v>127</v>
      </c>
      <c r="C20" s="8">
        <v>266000</v>
      </c>
      <c r="D20" s="8"/>
      <c r="E20" s="8"/>
      <c r="F20" s="8"/>
      <c r="G20" s="8">
        <v>266000</v>
      </c>
    </row>
    <row r="21" ht="18.85" customHeight="1" spans="1:7">
      <c r="A21" s="61" t="s">
        <v>128</v>
      </c>
      <c r="B21" s="61" t="s">
        <v>129</v>
      </c>
      <c r="C21" s="8">
        <v>1939538.05</v>
      </c>
      <c r="D21" s="8">
        <v>1554988.05</v>
      </c>
      <c r="E21" s="8">
        <v>1413723.77</v>
      </c>
      <c r="F21" s="8">
        <v>141264.28</v>
      </c>
      <c r="G21" s="8">
        <v>384550</v>
      </c>
    </row>
    <row r="22" ht="18.85" customHeight="1" spans="1:7">
      <c r="A22" s="62" t="s">
        <v>130</v>
      </c>
      <c r="B22" s="62" t="s">
        <v>131</v>
      </c>
      <c r="C22" s="8">
        <v>1554988.05</v>
      </c>
      <c r="D22" s="8">
        <v>1554988.05</v>
      </c>
      <c r="E22" s="8">
        <v>1413723.77</v>
      </c>
      <c r="F22" s="8">
        <v>141264.28</v>
      </c>
      <c r="G22" s="8"/>
    </row>
    <row r="23" ht="18.85" customHeight="1" spans="1:7">
      <c r="A23" s="62" t="s">
        <v>132</v>
      </c>
      <c r="B23" s="62" t="s">
        <v>133</v>
      </c>
      <c r="C23" s="8">
        <v>384550</v>
      </c>
      <c r="D23" s="8"/>
      <c r="E23" s="8"/>
      <c r="F23" s="8"/>
      <c r="G23" s="8">
        <v>384550</v>
      </c>
    </row>
    <row r="24" ht="18.85" customHeight="1" spans="1:7">
      <c r="A24" s="7" t="s">
        <v>134</v>
      </c>
      <c r="B24" s="7" t="s">
        <v>135</v>
      </c>
      <c r="C24" s="8">
        <v>401575.45</v>
      </c>
      <c r="D24" s="8">
        <v>141335.62</v>
      </c>
      <c r="E24" s="8">
        <v>141335.62</v>
      </c>
      <c r="F24" s="8"/>
      <c r="G24" s="8">
        <v>260239.83</v>
      </c>
    </row>
    <row r="25" ht="18.85" customHeight="1" spans="1:7">
      <c r="A25" s="61" t="s">
        <v>136</v>
      </c>
      <c r="B25" s="61" t="s">
        <v>137</v>
      </c>
      <c r="C25" s="8">
        <v>141335.62</v>
      </c>
      <c r="D25" s="8">
        <v>141335.62</v>
      </c>
      <c r="E25" s="8">
        <v>141335.62</v>
      </c>
      <c r="F25" s="8"/>
      <c r="G25" s="8"/>
    </row>
    <row r="26" ht="18.85" customHeight="1" spans="1:7">
      <c r="A26" s="62" t="s">
        <v>138</v>
      </c>
      <c r="B26" s="62" t="s">
        <v>139</v>
      </c>
      <c r="C26" s="8">
        <v>41306.67</v>
      </c>
      <c r="D26" s="8">
        <v>41306.67</v>
      </c>
      <c r="E26" s="8">
        <v>41306.67</v>
      </c>
      <c r="F26" s="8"/>
      <c r="G26" s="8"/>
    </row>
    <row r="27" ht="18.85" customHeight="1" spans="1:7">
      <c r="A27" s="62" t="s">
        <v>140</v>
      </c>
      <c r="B27" s="62" t="s">
        <v>141</v>
      </c>
      <c r="C27" s="8">
        <v>29835.88</v>
      </c>
      <c r="D27" s="8">
        <v>29835.88</v>
      </c>
      <c r="E27" s="8">
        <v>29835.88</v>
      </c>
      <c r="F27" s="8"/>
      <c r="G27" s="8"/>
    </row>
    <row r="28" ht="18.85" customHeight="1" spans="1:7">
      <c r="A28" s="62" t="s">
        <v>142</v>
      </c>
      <c r="B28" s="62" t="s">
        <v>143</v>
      </c>
      <c r="C28" s="8">
        <v>63495.07</v>
      </c>
      <c r="D28" s="8">
        <v>63495.07</v>
      </c>
      <c r="E28" s="8">
        <v>63495.07</v>
      </c>
      <c r="F28" s="8"/>
      <c r="G28" s="8"/>
    </row>
    <row r="29" ht="18.85" customHeight="1" spans="1:7">
      <c r="A29" s="62" t="s">
        <v>144</v>
      </c>
      <c r="B29" s="62" t="s">
        <v>145</v>
      </c>
      <c r="C29" s="8">
        <v>6698</v>
      </c>
      <c r="D29" s="8">
        <v>6698</v>
      </c>
      <c r="E29" s="8">
        <v>6698</v>
      </c>
      <c r="F29" s="8"/>
      <c r="G29" s="8"/>
    </row>
    <row r="30" ht="18.85" customHeight="1" spans="1:7">
      <c r="A30" s="61" t="s">
        <v>146</v>
      </c>
      <c r="B30" s="61" t="s">
        <v>147</v>
      </c>
      <c r="C30" s="8">
        <v>260239.83</v>
      </c>
      <c r="D30" s="8"/>
      <c r="E30" s="8"/>
      <c r="F30" s="8"/>
      <c r="G30" s="8">
        <v>260239.83</v>
      </c>
    </row>
    <row r="31" ht="18.85" customHeight="1" spans="1:7">
      <c r="A31" s="62" t="s">
        <v>148</v>
      </c>
      <c r="B31" s="62" t="s">
        <v>149</v>
      </c>
      <c r="C31" s="8">
        <v>260239.83</v>
      </c>
      <c r="D31" s="8"/>
      <c r="E31" s="8"/>
      <c r="F31" s="8"/>
      <c r="G31" s="8">
        <v>260239.83</v>
      </c>
    </row>
    <row r="32" ht="18.85" customHeight="1" spans="1:7">
      <c r="A32" s="7" t="s">
        <v>150</v>
      </c>
      <c r="B32" s="7" t="s">
        <v>151</v>
      </c>
      <c r="C32" s="8">
        <v>147340.08</v>
      </c>
      <c r="D32" s="8">
        <v>147340.08</v>
      </c>
      <c r="E32" s="8">
        <v>147340.08</v>
      </c>
      <c r="F32" s="8"/>
      <c r="G32" s="8"/>
    </row>
    <row r="33" ht="18.85" customHeight="1" spans="1:7">
      <c r="A33" s="61" t="s">
        <v>152</v>
      </c>
      <c r="B33" s="61" t="s">
        <v>153</v>
      </c>
      <c r="C33" s="8">
        <v>147340.08</v>
      </c>
      <c r="D33" s="8">
        <v>147340.08</v>
      </c>
      <c r="E33" s="8">
        <v>147340.08</v>
      </c>
      <c r="F33" s="8"/>
      <c r="G33" s="8"/>
    </row>
    <row r="34" ht="18.85" customHeight="1" spans="1:7">
      <c r="A34" s="62" t="s">
        <v>154</v>
      </c>
      <c r="B34" s="62" t="s">
        <v>155</v>
      </c>
      <c r="C34" s="8">
        <v>147340.08</v>
      </c>
      <c r="D34" s="8">
        <v>147340.08</v>
      </c>
      <c r="E34" s="8">
        <v>147340.08</v>
      </c>
      <c r="F34" s="8"/>
      <c r="G34" s="8"/>
    </row>
    <row r="35" ht="18.85" customHeight="1" spans="1:7">
      <c r="A35" s="9" t="s">
        <v>203</v>
      </c>
      <c r="B35" s="9"/>
      <c r="C35" s="8">
        <v>5173057.3</v>
      </c>
      <c r="D35" s="8">
        <v>2695697.47</v>
      </c>
      <c r="E35" s="8">
        <v>2552633.19</v>
      </c>
      <c r="F35" s="8">
        <v>143064.28</v>
      </c>
      <c r="G35" s="8">
        <v>2477359.83</v>
      </c>
    </row>
  </sheetData>
  <mergeCells count="8">
    <mergeCell ref="A1:G1"/>
    <mergeCell ref="A2:G2"/>
    <mergeCell ref="A3:E3"/>
    <mergeCell ref="A4:B4"/>
    <mergeCell ref="D4:F4"/>
    <mergeCell ref="A35:B35"/>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F1"/>
    </sheetView>
  </sheetViews>
  <sheetFormatPr defaultColWidth="9" defaultRowHeight="13.5" customHeight="1" outlineLevelRow="6" outlineLevelCol="5"/>
  <cols>
    <col min="1" max="2" width="23.1166666666667" customWidth="1"/>
    <col min="3" max="6" width="20.1166666666667" customWidth="1"/>
  </cols>
  <sheetData>
    <row r="1" ht="16.9" customHeight="1" spans="1:6">
      <c r="A1" s="55" t="s">
        <v>204</v>
      </c>
      <c r="B1" s="56"/>
      <c r="C1" s="56"/>
      <c r="D1" s="56"/>
      <c r="E1" s="57"/>
      <c r="F1" s="56"/>
    </row>
    <row r="2" ht="52.6" customHeight="1" spans="1:6">
      <c r="A2" s="22" t="str">
        <f>"2026"&amp;"年一般公共预算“三公”经费支出预算表"</f>
        <v>2026年一般公共预算“三公”经费支出预算表</v>
      </c>
      <c r="B2" s="22"/>
      <c r="C2" s="22"/>
      <c r="D2" s="22"/>
      <c r="E2" s="22"/>
      <c r="F2" s="22"/>
    </row>
    <row r="3" ht="19.6" customHeight="1" spans="1:6">
      <c r="A3" s="20" t="str">
        <f>"单位名称："&amp;"姚安县退役军人事务局"</f>
        <v>单位名称：姚安县退役军人事务局</v>
      </c>
      <c r="B3" s="20"/>
      <c r="C3" s="21" t="s">
        <v>2</v>
      </c>
      <c r="D3" s="21"/>
      <c r="E3" s="21"/>
      <c r="F3" s="21"/>
    </row>
    <row r="4" ht="18.85" customHeight="1" spans="1:6">
      <c r="A4" s="9" t="s">
        <v>205</v>
      </c>
      <c r="B4" s="9" t="s">
        <v>206</v>
      </c>
      <c r="C4" s="9" t="s">
        <v>207</v>
      </c>
      <c r="D4" s="9"/>
      <c r="E4" s="9"/>
      <c r="F4" s="9" t="s">
        <v>208</v>
      </c>
    </row>
    <row r="5" ht="18.85" customHeight="1" spans="1:6">
      <c r="A5" s="9"/>
      <c r="B5" s="9"/>
      <c r="C5" s="9" t="s">
        <v>60</v>
      </c>
      <c r="D5" s="9" t="s">
        <v>209</v>
      </c>
      <c r="E5" s="9" t="s">
        <v>210</v>
      </c>
      <c r="F5" s="9"/>
    </row>
    <row r="6" ht="18.85" customHeight="1" spans="1:6">
      <c r="A6" s="58" t="s">
        <v>84</v>
      </c>
      <c r="B6" s="59" t="s">
        <v>85</v>
      </c>
      <c r="C6" s="59" t="s">
        <v>86</v>
      </c>
      <c r="D6" s="59" t="s">
        <v>87</v>
      </c>
      <c r="E6" s="59" t="s">
        <v>88</v>
      </c>
      <c r="F6" s="59" t="s">
        <v>89</v>
      </c>
    </row>
    <row r="7" ht="18.85" customHeight="1" spans="1:6">
      <c r="A7" s="8">
        <v>7000</v>
      </c>
      <c r="B7" s="8"/>
      <c r="C7" s="8"/>
      <c r="D7" s="8"/>
      <c r="E7" s="8"/>
      <c r="F7" s="8">
        <v>7000</v>
      </c>
    </row>
  </sheetData>
  <mergeCells count="8">
    <mergeCell ref="A1:F1"/>
    <mergeCell ref="A2:F2"/>
    <mergeCell ref="A3:B3"/>
    <mergeCell ref="C3:F3"/>
    <mergeCell ref="C4:E4"/>
    <mergeCell ref="A4:A5"/>
    <mergeCell ref="B4:B5"/>
    <mergeCell ref="F4:F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7"/>
  <sheetViews>
    <sheetView showZeros="0" topLeftCell="D30" workbookViewId="0">
      <selection activeCell="A1" sqref="A1"/>
    </sheetView>
  </sheetViews>
  <sheetFormatPr defaultColWidth="10.7166666666667" defaultRowHeight="14.25" customHeight="1"/>
  <cols>
    <col min="1" max="1" width="38.275" customWidth="1"/>
    <col min="2" max="2" width="24.1416666666667" customWidth="1"/>
    <col min="3" max="3" width="36.575" customWidth="1"/>
    <col min="4" max="6" width="25.5083333333333" customWidth="1"/>
    <col min="7" max="7" width="26.85" customWidth="1"/>
    <col min="8" max="9" width="23.5" customWidth="1"/>
    <col min="10" max="10" width="21.2166666666667" customWidth="1"/>
    <col min="11" max="11" width="24.075" customWidth="1"/>
    <col min="12" max="23" width="23.5" customWidth="1"/>
  </cols>
  <sheetData>
    <row r="1" ht="13.5" customHeight="1" spans="1:23">
      <c r="A1" s="10"/>
      <c r="B1" s="10"/>
      <c r="C1" s="10"/>
      <c r="D1" s="10"/>
      <c r="E1" s="10"/>
      <c r="F1" s="10"/>
      <c r="G1" s="10"/>
      <c r="H1" s="10"/>
      <c r="I1" s="10"/>
      <c r="J1" s="10"/>
      <c r="K1" s="10"/>
      <c r="L1" s="10"/>
      <c r="M1" s="10"/>
      <c r="N1" s="10"/>
      <c r="O1" s="10"/>
      <c r="P1" s="10"/>
      <c r="Q1" s="10"/>
      <c r="R1" s="10"/>
      <c r="S1" s="10"/>
      <c r="T1" s="10"/>
      <c r="U1" s="10"/>
      <c r="V1" s="10"/>
      <c r="W1" s="11" t="s">
        <v>211</v>
      </c>
    </row>
    <row r="2" ht="45" customHeight="1" spans="1:23">
      <c r="A2" s="12" t="str">
        <f>"2026"&amp;"年部门基本支出预算表（人员类、运转类公用经费项目）"</f>
        <v>2026年部门基本支出预算表（人员类、运转类公用经费项目）</v>
      </c>
      <c r="B2" s="12"/>
      <c r="C2" s="12"/>
      <c r="D2" s="12"/>
      <c r="E2" s="12"/>
      <c r="F2" s="12"/>
      <c r="G2" s="12"/>
      <c r="H2" s="12"/>
      <c r="I2" s="12"/>
      <c r="J2" s="12"/>
      <c r="K2" s="12"/>
      <c r="L2" s="12"/>
      <c r="M2" s="12"/>
      <c r="N2" s="12"/>
      <c r="O2" s="12"/>
      <c r="P2" s="12"/>
      <c r="Q2" s="12"/>
      <c r="R2" s="12"/>
      <c r="S2" s="12"/>
      <c r="T2" s="12"/>
      <c r="U2" s="12"/>
      <c r="V2" s="12"/>
      <c r="W2" s="12"/>
    </row>
    <row r="3" ht="18.75" customHeight="1" spans="1:23">
      <c r="A3" s="10" t="str">
        <f>"单位名称："&amp;"姚安县退役军人事务局"</f>
        <v>单位名称：姚安县退役军人事务局</v>
      </c>
      <c r="B3" s="10"/>
      <c r="C3" s="10"/>
      <c r="D3" s="10"/>
      <c r="E3" s="10"/>
      <c r="F3" s="10"/>
      <c r="G3" s="10"/>
      <c r="H3" s="10"/>
      <c r="I3" s="10"/>
      <c r="J3" s="10"/>
      <c r="K3" s="10"/>
      <c r="L3" s="10"/>
      <c r="M3" s="10"/>
      <c r="N3" s="10"/>
      <c r="O3" s="10"/>
      <c r="P3" s="10"/>
      <c r="Q3" s="10"/>
      <c r="R3" s="10"/>
      <c r="S3" s="10"/>
      <c r="T3" s="10"/>
      <c r="U3" s="10"/>
      <c r="V3" s="10"/>
      <c r="W3" s="11" t="s">
        <v>2</v>
      </c>
    </row>
    <row r="4" ht="18" customHeight="1" spans="1:23">
      <c r="A4" s="5" t="s">
        <v>212</v>
      </c>
      <c r="B4" s="5" t="s">
        <v>213</v>
      </c>
      <c r="C4" s="5" t="s">
        <v>214</v>
      </c>
      <c r="D4" s="5" t="s">
        <v>215</v>
      </c>
      <c r="E4" s="5" t="s">
        <v>216</v>
      </c>
      <c r="F4" s="5" t="s">
        <v>217</v>
      </c>
      <c r="G4" s="5" t="s">
        <v>218</v>
      </c>
      <c r="H4" s="5" t="s">
        <v>219</v>
      </c>
      <c r="I4" s="5" t="s">
        <v>219</v>
      </c>
      <c r="J4" s="5"/>
      <c r="K4" s="5"/>
      <c r="L4" s="5"/>
      <c r="M4" s="5"/>
      <c r="N4" s="5"/>
      <c r="O4" s="5"/>
      <c r="P4" s="5"/>
      <c r="Q4" s="5" t="s">
        <v>64</v>
      </c>
      <c r="R4" s="5" t="s">
        <v>65</v>
      </c>
      <c r="S4" s="5"/>
      <c r="T4" s="5"/>
      <c r="U4" s="5"/>
      <c r="V4" s="5"/>
      <c r="W4" s="5"/>
    </row>
    <row r="5" ht="18" customHeight="1" spans="1:23">
      <c r="A5" s="5"/>
      <c r="B5" s="5"/>
      <c r="C5" s="5"/>
      <c r="D5" s="5"/>
      <c r="E5" s="5"/>
      <c r="F5" s="5"/>
      <c r="G5" s="5"/>
      <c r="H5" s="5" t="s">
        <v>220</v>
      </c>
      <c r="I5" s="5" t="s">
        <v>61</v>
      </c>
      <c r="J5" s="5"/>
      <c r="K5" s="5"/>
      <c r="L5" s="5"/>
      <c r="M5" s="5"/>
      <c r="N5" s="5" t="s">
        <v>221</v>
      </c>
      <c r="O5" s="5"/>
      <c r="P5" s="5"/>
      <c r="Q5" s="5" t="s">
        <v>64</v>
      </c>
      <c r="R5" s="5" t="s">
        <v>65</v>
      </c>
      <c r="S5" s="5" t="s">
        <v>66</v>
      </c>
      <c r="T5" s="5" t="s">
        <v>65</v>
      </c>
      <c r="U5" s="5" t="s">
        <v>68</v>
      </c>
      <c r="V5" s="5" t="s">
        <v>69</v>
      </c>
      <c r="W5" s="5" t="s">
        <v>70</v>
      </c>
    </row>
    <row r="6" customHeight="1" spans="1:23">
      <c r="A6" s="5"/>
      <c r="B6" s="5"/>
      <c r="C6" s="5"/>
      <c r="D6" s="5"/>
      <c r="E6" s="5"/>
      <c r="F6" s="5"/>
      <c r="G6" s="5"/>
      <c r="H6" s="5"/>
      <c r="I6" s="5" t="s">
        <v>222</v>
      </c>
      <c r="J6" s="5" t="s">
        <v>223</v>
      </c>
      <c r="K6" s="5" t="s">
        <v>224</v>
      </c>
      <c r="L6" s="5" t="s">
        <v>225</v>
      </c>
      <c r="M6" s="5" t="s">
        <v>226</v>
      </c>
      <c r="N6" s="5" t="s">
        <v>61</v>
      </c>
      <c r="O6" s="5" t="s">
        <v>62</v>
      </c>
      <c r="P6" s="5" t="s">
        <v>63</v>
      </c>
      <c r="Q6" s="5"/>
      <c r="R6" s="5" t="s">
        <v>60</v>
      </c>
      <c r="S6" s="5" t="s">
        <v>66</v>
      </c>
      <c r="T6" s="5" t="s">
        <v>227</v>
      </c>
      <c r="U6" s="5" t="s">
        <v>68</v>
      </c>
      <c r="V6" s="5" t="s">
        <v>69</v>
      </c>
      <c r="W6" s="5" t="s">
        <v>70</v>
      </c>
    </row>
    <row r="7" ht="37.5" customHeight="1" spans="1:23">
      <c r="A7" s="5"/>
      <c r="B7" s="5"/>
      <c r="C7" s="5"/>
      <c r="D7" s="5"/>
      <c r="E7" s="5"/>
      <c r="F7" s="5"/>
      <c r="G7" s="5"/>
      <c r="H7" s="5"/>
      <c r="I7" s="5" t="s">
        <v>60</v>
      </c>
      <c r="J7" s="5" t="s">
        <v>228</v>
      </c>
      <c r="K7" s="5" t="s">
        <v>224</v>
      </c>
      <c r="L7" s="5" t="s">
        <v>225</v>
      </c>
      <c r="M7" s="5" t="s">
        <v>226</v>
      </c>
      <c r="N7" s="5" t="s">
        <v>224</v>
      </c>
      <c r="O7" s="5" t="s">
        <v>225</v>
      </c>
      <c r="P7" s="5" t="s">
        <v>226</v>
      </c>
      <c r="Q7" s="5" t="s">
        <v>64</v>
      </c>
      <c r="R7" s="5" t="s">
        <v>60</v>
      </c>
      <c r="S7" s="5" t="s">
        <v>66</v>
      </c>
      <c r="T7" s="5" t="s">
        <v>227</v>
      </c>
      <c r="U7" s="5" t="s">
        <v>68</v>
      </c>
      <c r="V7" s="5" t="s">
        <v>69</v>
      </c>
      <c r="W7" s="5" t="s">
        <v>70</v>
      </c>
    </row>
    <row r="8" ht="24.1" customHeight="1" spans="1:23">
      <c r="A8" s="53">
        <v>1</v>
      </c>
      <c r="B8" s="53">
        <v>2</v>
      </c>
      <c r="C8" s="53">
        <v>3</v>
      </c>
      <c r="D8" s="53">
        <v>4</v>
      </c>
      <c r="E8" s="53">
        <v>5</v>
      </c>
      <c r="F8" s="54">
        <v>6</v>
      </c>
      <c r="G8" s="54">
        <v>7</v>
      </c>
      <c r="H8" s="53">
        <v>8</v>
      </c>
      <c r="I8" s="53">
        <v>9</v>
      </c>
      <c r="J8" s="53">
        <v>10</v>
      </c>
      <c r="K8" s="53">
        <v>11</v>
      </c>
      <c r="L8" s="53">
        <v>12</v>
      </c>
      <c r="M8" s="53">
        <v>13</v>
      </c>
      <c r="N8" s="53">
        <v>14</v>
      </c>
      <c r="O8" s="53">
        <v>15</v>
      </c>
      <c r="P8" s="53">
        <v>16</v>
      </c>
      <c r="Q8" s="53">
        <v>17</v>
      </c>
      <c r="R8" s="53">
        <v>18</v>
      </c>
      <c r="S8" s="53">
        <v>19</v>
      </c>
      <c r="T8" s="53">
        <v>20</v>
      </c>
      <c r="U8" s="53">
        <v>21</v>
      </c>
      <c r="V8" s="53">
        <v>22</v>
      </c>
      <c r="W8" s="53">
        <v>23</v>
      </c>
    </row>
    <row r="9" ht="30.85" customHeight="1" spans="1:23">
      <c r="A9" s="7" t="s">
        <v>72</v>
      </c>
      <c r="B9" s="7"/>
      <c r="C9" s="7"/>
      <c r="D9" s="7"/>
      <c r="E9" s="7"/>
      <c r="F9" s="7"/>
      <c r="G9" s="7"/>
      <c r="H9" s="8">
        <v>2695697.47</v>
      </c>
      <c r="I9" s="8">
        <v>2695697.47</v>
      </c>
      <c r="J9" s="8"/>
      <c r="K9" s="8"/>
      <c r="L9" s="8">
        <v>2695697.47</v>
      </c>
      <c r="M9" s="8"/>
      <c r="N9" s="8"/>
      <c r="O9" s="8"/>
      <c r="P9" s="8"/>
      <c r="Q9" s="8"/>
      <c r="R9" s="8"/>
      <c r="S9" s="8"/>
      <c r="T9" s="8"/>
      <c r="U9" s="8"/>
      <c r="V9" s="8"/>
      <c r="W9" s="8"/>
    </row>
    <row r="10" ht="30.75" customHeight="1" spans="1:23">
      <c r="A10" s="7" t="s">
        <v>72</v>
      </c>
      <c r="B10" s="7" t="s">
        <v>229</v>
      </c>
      <c r="C10" s="7" t="s">
        <v>230</v>
      </c>
      <c r="D10" s="7" t="s">
        <v>130</v>
      </c>
      <c r="E10" s="7" t="s">
        <v>131</v>
      </c>
      <c r="F10" s="7" t="s">
        <v>231</v>
      </c>
      <c r="G10" s="7" t="s">
        <v>232</v>
      </c>
      <c r="H10" s="8">
        <v>318372</v>
      </c>
      <c r="I10" s="8">
        <v>318372</v>
      </c>
      <c r="J10" s="8"/>
      <c r="K10" s="8"/>
      <c r="L10" s="8">
        <v>318372</v>
      </c>
      <c r="M10" s="8"/>
      <c r="N10" s="8"/>
      <c r="O10" s="8"/>
      <c r="P10" s="8"/>
      <c r="Q10" s="8"/>
      <c r="R10" s="8"/>
      <c r="S10" s="8"/>
      <c r="T10" s="8"/>
      <c r="U10" s="8"/>
      <c r="V10" s="8"/>
      <c r="W10" s="8"/>
    </row>
    <row r="11" ht="30.75" customHeight="1" spans="1:23">
      <c r="A11" s="7" t="s">
        <v>72</v>
      </c>
      <c r="B11" s="7" t="s">
        <v>233</v>
      </c>
      <c r="C11" s="7" t="s">
        <v>234</v>
      </c>
      <c r="D11" s="7" t="s">
        <v>130</v>
      </c>
      <c r="E11" s="7" t="s">
        <v>131</v>
      </c>
      <c r="F11" s="7" t="s">
        <v>231</v>
      </c>
      <c r="G11" s="7" t="s">
        <v>232</v>
      </c>
      <c r="H11" s="8">
        <v>221556</v>
      </c>
      <c r="I11" s="8">
        <v>221556</v>
      </c>
      <c r="J11" s="7"/>
      <c r="K11" s="8"/>
      <c r="L11" s="8">
        <v>221556</v>
      </c>
      <c r="M11" s="8"/>
      <c r="N11" s="8"/>
      <c r="O11" s="8"/>
      <c r="P11" s="8"/>
      <c r="Q11" s="8"/>
      <c r="R11" s="8"/>
      <c r="S11" s="8"/>
      <c r="T11" s="8"/>
      <c r="U11" s="8"/>
      <c r="V11" s="8"/>
      <c r="W11" s="8"/>
    </row>
    <row r="12" ht="30.75" customHeight="1" spans="1:23">
      <c r="A12" s="7" t="s">
        <v>72</v>
      </c>
      <c r="B12" s="7" t="s">
        <v>235</v>
      </c>
      <c r="C12" s="7" t="s">
        <v>236</v>
      </c>
      <c r="D12" s="7" t="s">
        <v>130</v>
      </c>
      <c r="E12" s="7" t="s">
        <v>131</v>
      </c>
      <c r="F12" s="7" t="s">
        <v>237</v>
      </c>
      <c r="G12" s="7" t="s">
        <v>238</v>
      </c>
      <c r="H12" s="8">
        <v>337848</v>
      </c>
      <c r="I12" s="8">
        <v>337848</v>
      </c>
      <c r="J12" s="7"/>
      <c r="K12" s="8"/>
      <c r="L12" s="8">
        <v>337848</v>
      </c>
      <c r="M12" s="8"/>
      <c r="N12" s="8"/>
      <c r="O12" s="8"/>
      <c r="P12" s="8"/>
      <c r="Q12" s="8"/>
      <c r="R12" s="8"/>
      <c r="S12" s="8"/>
      <c r="T12" s="8"/>
      <c r="U12" s="8"/>
      <c r="V12" s="8"/>
      <c r="W12" s="8"/>
    </row>
    <row r="13" ht="30.75" customHeight="1" spans="1:23">
      <c r="A13" s="7" t="s">
        <v>72</v>
      </c>
      <c r="B13" s="7" t="s">
        <v>239</v>
      </c>
      <c r="C13" s="7" t="s">
        <v>240</v>
      </c>
      <c r="D13" s="7" t="s">
        <v>130</v>
      </c>
      <c r="E13" s="7" t="s">
        <v>131</v>
      </c>
      <c r="F13" s="7" t="s">
        <v>237</v>
      </c>
      <c r="G13" s="7" t="s">
        <v>238</v>
      </c>
      <c r="H13" s="8">
        <v>15120</v>
      </c>
      <c r="I13" s="8">
        <v>15120</v>
      </c>
      <c r="J13" s="7"/>
      <c r="K13" s="8"/>
      <c r="L13" s="8">
        <v>15120</v>
      </c>
      <c r="M13" s="8"/>
      <c r="N13" s="8"/>
      <c r="O13" s="8"/>
      <c r="P13" s="8"/>
      <c r="Q13" s="8"/>
      <c r="R13" s="8"/>
      <c r="S13" s="8"/>
      <c r="T13" s="8"/>
      <c r="U13" s="8"/>
      <c r="V13" s="8"/>
      <c r="W13" s="8"/>
    </row>
    <row r="14" ht="30.75" customHeight="1" spans="1:23">
      <c r="A14" s="7" t="s">
        <v>72</v>
      </c>
      <c r="B14" s="7" t="s">
        <v>241</v>
      </c>
      <c r="C14" s="7" t="s">
        <v>242</v>
      </c>
      <c r="D14" s="7" t="s">
        <v>130</v>
      </c>
      <c r="E14" s="7" t="s">
        <v>131</v>
      </c>
      <c r="F14" s="7" t="s">
        <v>243</v>
      </c>
      <c r="G14" s="7" t="s">
        <v>244</v>
      </c>
      <c r="H14" s="8">
        <v>26531</v>
      </c>
      <c r="I14" s="8">
        <v>26531</v>
      </c>
      <c r="J14" s="7"/>
      <c r="K14" s="8"/>
      <c r="L14" s="8">
        <v>26531</v>
      </c>
      <c r="M14" s="8"/>
      <c r="N14" s="8"/>
      <c r="O14" s="8"/>
      <c r="P14" s="8"/>
      <c r="Q14" s="8"/>
      <c r="R14" s="8"/>
      <c r="S14" s="8"/>
      <c r="T14" s="8"/>
      <c r="U14" s="8"/>
      <c r="V14" s="8"/>
      <c r="W14" s="8"/>
    </row>
    <row r="15" ht="30.75" customHeight="1" spans="1:23">
      <c r="A15" s="7" t="s">
        <v>72</v>
      </c>
      <c r="B15" s="7" t="s">
        <v>245</v>
      </c>
      <c r="C15" s="7" t="s">
        <v>246</v>
      </c>
      <c r="D15" s="7" t="s">
        <v>130</v>
      </c>
      <c r="E15" s="7" t="s">
        <v>131</v>
      </c>
      <c r="F15" s="7" t="s">
        <v>243</v>
      </c>
      <c r="G15" s="7" t="s">
        <v>244</v>
      </c>
      <c r="H15" s="8">
        <v>121080</v>
      </c>
      <c r="I15" s="8">
        <v>121080</v>
      </c>
      <c r="J15" s="7"/>
      <c r="K15" s="8"/>
      <c r="L15" s="8">
        <v>121080</v>
      </c>
      <c r="M15" s="8"/>
      <c r="N15" s="8"/>
      <c r="O15" s="8"/>
      <c r="P15" s="8"/>
      <c r="Q15" s="8"/>
      <c r="R15" s="8"/>
      <c r="S15" s="8"/>
      <c r="T15" s="8"/>
      <c r="U15" s="8"/>
      <c r="V15" s="8"/>
      <c r="W15" s="8"/>
    </row>
    <row r="16" ht="30.75" customHeight="1" spans="1:23">
      <c r="A16" s="7" t="s">
        <v>72</v>
      </c>
      <c r="B16" s="7" t="s">
        <v>245</v>
      </c>
      <c r="C16" s="7" t="s">
        <v>246</v>
      </c>
      <c r="D16" s="7" t="s">
        <v>130</v>
      </c>
      <c r="E16" s="7" t="s">
        <v>131</v>
      </c>
      <c r="F16" s="7" t="s">
        <v>243</v>
      </c>
      <c r="G16" s="7" t="s">
        <v>244</v>
      </c>
      <c r="H16" s="8">
        <v>72000</v>
      </c>
      <c r="I16" s="8">
        <v>72000</v>
      </c>
      <c r="J16" s="7"/>
      <c r="K16" s="8"/>
      <c r="L16" s="8">
        <v>72000</v>
      </c>
      <c r="M16" s="8"/>
      <c r="N16" s="8"/>
      <c r="O16" s="8"/>
      <c r="P16" s="8"/>
      <c r="Q16" s="8"/>
      <c r="R16" s="8"/>
      <c r="S16" s="8"/>
      <c r="T16" s="8"/>
      <c r="U16" s="8"/>
      <c r="V16" s="8"/>
      <c r="W16" s="8"/>
    </row>
    <row r="17" ht="30.75" customHeight="1" spans="1:23">
      <c r="A17" s="7" t="s">
        <v>72</v>
      </c>
      <c r="B17" s="7" t="s">
        <v>247</v>
      </c>
      <c r="C17" s="7" t="s">
        <v>248</v>
      </c>
      <c r="D17" s="7" t="s">
        <v>130</v>
      </c>
      <c r="E17" s="7" t="s">
        <v>131</v>
      </c>
      <c r="F17" s="7" t="s">
        <v>249</v>
      </c>
      <c r="G17" s="7" t="s">
        <v>250</v>
      </c>
      <c r="H17" s="8">
        <v>64980</v>
      </c>
      <c r="I17" s="8">
        <v>64980</v>
      </c>
      <c r="J17" s="7"/>
      <c r="K17" s="8"/>
      <c r="L17" s="8">
        <v>64980</v>
      </c>
      <c r="M17" s="8"/>
      <c r="N17" s="8"/>
      <c r="O17" s="8"/>
      <c r="P17" s="8"/>
      <c r="Q17" s="8"/>
      <c r="R17" s="8"/>
      <c r="S17" s="8"/>
      <c r="T17" s="8"/>
      <c r="U17" s="8"/>
      <c r="V17" s="8"/>
      <c r="W17" s="8"/>
    </row>
    <row r="18" ht="30.75" customHeight="1" spans="1:23">
      <c r="A18" s="7" t="s">
        <v>72</v>
      </c>
      <c r="B18" s="7" t="s">
        <v>251</v>
      </c>
      <c r="C18" s="7" t="s">
        <v>252</v>
      </c>
      <c r="D18" s="7" t="s">
        <v>130</v>
      </c>
      <c r="E18" s="7" t="s">
        <v>131</v>
      </c>
      <c r="F18" s="7" t="s">
        <v>249</v>
      </c>
      <c r="G18" s="7" t="s">
        <v>250</v>
      </c>
      <c r="H18" s="8">
        <v>90000</v>
      </c>
      <c r="I18" s="8">
        <v>90000</v>
      </c>
      <c r="J18" s="7"/>
      <c r="K18" s="8"/>
      <c r="L18" s="8">
        <v>90000</v>
      </c>
      <c r="M18" s="8"/>
      <c r="N18" s="8"/>
      <c r="O18" s="8"/>
      <c r="P18" s="8"/>
      <c r="Q18" s="8"/>
      <c r="R18" s="8"/>
      <c r="S18" s="8"/>
      <c r="T18" s="8"/>
      <c r="U18" s="8"/>
      <c r="V18" s="8"/>
      <c r="W18" s="8"/>
    </row>
    <row r="19" ht="30.75" customHeight="1" spans="1:23">
      <c r="A19" s="7" t="s">
        <v>72</v>
      </c>
      <c r="B19" s="7" t="s">
        <v>253</v>
      </c>
      <c r="C19" s="7" t="s">
        <v>254</v>
      </c>
      <c r="D19" s="7" t="s">
        <v>130</v>
      </c>
      <c r="E19" s="7" t="s">
        <v>131</v>
      </c>
      <c r="F19" s="7" t="s">
        <v>249</v>
      </c>
      <c r="G19" s="7" t="s">
        <v>250</v>
      </c>
      <c r="H19" s="8">
        <v>18463</v>
      </c>
      <c r="I19" s="8">
        <v>18463</v>
      </c>
      <c r="J19" s="7"/>
      <c r="K19" s="8"/>
      <c r="L19" s="8">
        <v>18463</v>
      </c>
      <c r="M19" s="8"/>
      <c r="N19" s="8"/>
      <c r="O19" s="8"/>
      <c r="P19" s="8"/>
      <c r="Q19" s="8"/>
      <c r="R19" s="8"/>
      <c r="S19" s="8"/>
      <c r="T19" s="8"/>
      <c r="U19" s="8"/>
      <c r="V19" s="8"/>
      <c r="W19" s="8"/>
    </row>
    <row r="20" ht="30.75" customHeight="1" spans="1:23">
      <c r="A20" s="7" t="s">
        <v>72</v>
      </c>
      <c r="B20" s="7" t="s">
        <v>255</v>
      </c>
      <c r="C20" s="7" t="s">
        <v>256</v>
      </c>
      <c r="D20" s="7" t="s">
        <v>130</v>
      </c>
      <c r="E20" s="7" t="s">
        <v>131</v>
      </c>
      <c r="F20" s="7" t="s">
        <v>249</v>
      </c>
      <c r="G20" s="7" t="s">
        <v>250</v>
      </c>
      <c r="H20" s="8">
        <v>39048</v>
      </c>
      <c r="I20" s="8">
        <v>39048</v>
      </c>
      <c r="J20" s="7"/>
      <c r="K20" s="8"/>
      <c r="L20" s="8">
        <v>39048</v>
      </c>
      <c r="M20" s="8"/>
      <c r="N20" s="8"/>
      <c r="O20" s="8"/>
      <c r="P20" s="8"/>
      <c r="Q20" s="8"/>
      <c r="R20" s="8"/>
      <c r="S20" s="8"/>
      <c r="T20" s="8"/>
      <c r="U20" s="8"/>
      <c r="V20" s="8"/>
      <c r="W20" s="8"/>
    </row>
    <row r="21" ht="30.75" customHeight="1" spans="1:23">
      <c r="A21" s="7" t="s">
        <v>72</v>
      </c>
      <c r="B21" s="7" t="s">
        <v>257</v>
      </c>
      <c r="C21" s="7" t="s">
        <v>258</v>
      </c>
      <c r="D21" s="7" t="s">
        <v>130</v>
      </c>
      <c r="E21" s="7" t="s">
        <v>131</v>
      </c>
      <c r="F21" s="7" t="s">
        <v>249</v>
      </c>
      <c r="G21" s="7" t="s">
        <v>250</v>
      </c>
      <c r="H21" s="8">
        <v>79596</v>
      </c>
      <c r="I21" s="8">
        <v>79596</v>
      </c>
      <c r="J21" s="7"/>
      <c r="K21" s="8"/>
      <c r="L21" s="8">
        <v>79596</v>
      </c>
      <c r="M21" s="8"/>
      <c r="N21" s="8"/>
      <c r="O21" s="8"/>
      <c r="P21" s="8"/>
      <c r="Q21" s="8"/>
      <c r="R21" s="8"/>
      <c r="S21" s="8"/>
      <c r="T21" s="8"/>
      <c r="U21" s="8"/>
      <c r="V21" s="8"/>
      <c r="W21" s="8"/>
    </row>
    <row r="22" ht="30.75" customHeight="1" spans="1:23">
      <c r="A22" s="7" t="s">
        <v>72</v>
      </c>
      <c r="B22" s="7" t="s">
        <v>259</v>
      </c>
      <c r="C22" s="7" t="s">
        <v>260</v>
      </c>
      <c r="D22" s="7" t="s">
        <v>104</v>
      </c>
      <c r="E22" s="7" t="s">
        <v>105</v>
      </c>
      <c r="F22" s="7" t="s">
        <v>261</v>
      </c>
      <c r="G22" s="7" t="s">
        <v>260</v>
      </c>
      <c r="H22" s="8">
        <v>222671.04</v>
      </c>
      <c r="I22" s="8">
        <v>222671.04</v>
      </c>
      <c r="J22" s="7"/>
      <c r="K22" s="8"/>
      <c r="L22" s="8">
        <v>222671.04</v>
      </c>
      <c r="M22" s="8"/>
      <c r="N22" s="8"/>
      <c r="O22" s="8"/>
      <c r="P22" s="8"/>
      <c r="Q22" s="8"/>
      <c r="R22" s="8"/>
      <c r="S22" s="8"/>
      <c r="T22" s="8"/>
      <c r="U22" s="8"/>
      <c r="V22" s="8"/>
      <c r="W22" s="8"/>
    </row>
    <row r="23" ht="30.75" customHeight="1" spans="1:23">
      <c r="A23" s="7" t="s">
        <v>72</v>
      </c>
      <c r="B23" s="7" t="s">
        <v>262</v>
      </c>
      <c r="C23" s="7" t="s">
        <v>263</v>
      </c>
      <c r="D23" s="7" t="s">
        <v>138</v>
      </c>
      <c r="E23" s="7" t="s">
        <v>139</v>
      </c>
      <c r="F23" s="7" t="s">
        <v>264</v>
      </c>
      <c r="G23" s="7" t="s">
        <v>265</v>
      </c>
      <c r="H23" s="8">
        <v>41306.67</v>
      </c>
      <c r="I23" s="8">
        <v>41306.67</v>
      </c>
      <c r="J23" s="7"/>
      <c r="K23" s="8"/>
      <c r="L23" s="8">
        <v>41306.67</v>
      </c>
      <c r="M23" s="8"/>
      <c r="N23" s="8"/>
      <c r="O23" s="8"/>
      <c r="P23" s="8"/>
      <c r="Q23" s="8"/>
      <c r="R23" s="8"/>
      <c r="S23" s="8"/>
      <c r="T23" s="8"/>
      <c r="U23" s="8"/>
      <c r="V23" s="8"/>
      <c r="W23" s="8"/>
    </row>
    <row r="24" ht="30.75" customHeight="1" spans="1:23">
      <c r="A24" s="7" t="s">
        <v>72</v>
      </c>
      <c r="B24" s="7" t="s">
        <v>266</v>
      </c>
      <c r="C24" s="7" t="s">
        <v>267</v>
      </c>
      <c r="D24" s="7" t="s">
        <v>140</v>
      </c>
      <c r="E24" s="7" t="s">
        <v>141</v>
      </c>
      <c r="F24" s="7" t="s">
        <v>264</v>
      </c>
      <c r="G24" s="7" t="s">
        <v>265</v>
      </c>
      <c r="H24" s="8">
        <v>29835.88</v>
      </c>
      <c r="I24" s="8">
        <v>29835.88</v>
      </c>
      <c r="J24" s="7"/>
      <c r="K24" s="8"/>
      <c r="L24" s="8">
        <v>29835.88</v>
      </c>
      <c r="M24" s="8"/>
      <c r="N24" s="8"/>
      <c r="O24" s="8"/>
      <c r="P24" s="8"/>
      <c r="Q24" s="8"/>
      <c r="R24" s="8"/>
      <c r="S24" s="8"/>
      <c r="T24" s="8"/>
      <c r="U24" s="8"/>
      <c r="V24" s="8"/>
      <c r="W24" s="8"/>
    </row>
    <row r="25" ht="30.75" customHeight="1" spans="1:23">
      <c r="A25" s="7" t="s">
        <v>72</v>
      </c>
      <c r="B25" s="7" t="s">
        <v>268</v>
      </c>
      <c r="C25" s="7" t="s">
        <v>269</v>
      </c>
      <c r="D25" s="7" t="s">
        <v>142</v>
      </c>
      <c r="E25" s="7" t="s">
        <v>143</v>
      </c>
      <c r="F25" s="7" t="s">
        <v>270</v>
      </c>
      <c r="G25" s="7" t="s">
        <v>271</v>
      </c>
      <c r="H25" s="8">
        <v>21646.51</v>
      </c>
      <c r="I25" s="8">
        <v>21646.51</v>
      </c>
      <c r="J25" s="7"/>
      <c r="K25" s="8"/>
      <c r="L25" s="8">
        <v>21646.51</v>
      </c>
      <c r="M25" s="8"/>
      <c r="N25" s="8"/>
      <c r="O25" s="8"/>
      <c r="P25" s="8"/>
      <c r="Q25" s="8"/>
      <c r="R25" s="8"/>
      <c r="S25" s="8"/>
      <c r="T25" s="8"/>
      <c r="U25" s="8"/>
      <c r="V25" s="8"/>
      <c r="W25" s="8"/>
    </row>
    <row r="26" ht="30.75" customHeight="1" spans="1:23">
      <c r="A26" s="7" t="s">
        <v>72</v>
      </c>
      <c r="B26" s="7" t="s">
        <v>272</v>
      </c>
      <c r="C26" s="7" t="s">
        <v>273</v>
      </c>
      <c r="D26" s="7" t="s">
        <v>142</v>
      </c>
      <c r="E26" s="7" t="s">
        <v>143</v>
      </c>
      <c r="F26" s="7" t="s">
        <v>270</v>
      </c>
      <c r="G26" s="7" t="s">
        <v>271</v>
      </c>
      <c r="H26" s="8">
        <v>41848.56</v>
      </c>
      <c r="I26" s="8">
        <v>41848.56</v>
      </c>
      <c r="J26" s="7"/>
      <c r="K26" s="8"/>
      <c r="L26" s="8">
        <v>41848.56</v>
      </c>
      <c r="M26" s="8"/>
      <c r="N26" s="8"/>
      <c r="O26" s="8"/>
      <c r="P26" s="8"/>
      <c r="Q26" s="8"/>
      <c r="R26" s="8"/>
      <c r="S26" s="8"/>
      <c r="T26" s="8"/>
      <c r="U26" s="8"/>
      <c r="V26" s="8"/>
      <c r="W26" s="8"/>
    </row>
    <row r="27" ht="30.75" customHeight="1" spans="1:23">
      <c r="A27" s="7" t="s">
        <v>72</v>
      </c>
      <c r="B27" s="7" t="s">
        <v>274</v>
      </c>
      <c r="C27" s="7" t="s">
        <v>275</v>
      </c>
      <c r="D27" s="7" t="s">
        <v>144</v>
      </c>
      <c r="E27" s="7" t="s">
        <v>145</v>
      </c>
      <c r="F27" s="7" t="s">
        <v>276</v>
      </c>
      <c r="G27" s="7" t="s">
        <v>277</v>
      </c>
      <c r="H27" s="8">
        <v>1970</v>
      </c>
      <c r="I27" s="8">
        <v>1970</v>
      </c>
      <c r="J27" s="7"/>
      <c r="K27" s="8"/>
      <c r="L27" s="8">
        <v>1970</v>
      </c>
      <c r="M27" s="8"/>
      <c r="N27" s="8"/>
      <c r="O27" s="8"/>
      <c r="P27" s="8"/>
      <c r="Q27" s="8"/>
      <c r="R27" s="8"/>
      <c r="S27" s="8"/>
      <c r="T27" s="8"/>
      <c r="U27" s="8"/>
      <c r="V27" s="8"/>
      <c r="W27" s="8"/>
    </row>
    <row r="28" ht="30.75" customHeight="1" spans="1:23">
      <c r="A28" s="7" t="s">
        <v>72</v>
      </c>
      <c r="B28" s="7" t="s">
        <v>278</v>
      </c>
      <c r="C28" s="7" t="s">
        <v>279</v>
      </c>
      <c r="D28" s="7" t="s">
        <v>144</v>
      </c>
      <c r="E28" s="7" t="s">
        <v>145</v>
      </c>
      <c r="F28" s="7" t="s">
        <v>276</v>
      </c>
      <c r="G28" s="7" t="s">
        <v>277</v>
      </c>
      <c r="H28" s="8">
        <v>4728</v>
      </c>
      <c r="I28" s="8">
        <v>4728</v>
      </c>
      <c r="J28" s="7"/>
      <c r="K28" s="8"/>
      <c r="L28" s="8">
        <v>4728</v>
      </c>
      <c r="M28" s="8"/>
      <c r="N28" s="8"/>
      <c r="O28" s="8"/>
      <c r="P28" s="8"/>
      <c r="Q28" s="8"/>
      <c r="R28" s="8"/>
      <c r="S28" s="8"/>
      <c r="T28" s="8"/>
      <c r="U28" s="8"/>
      <c r="V28" s="8"/>
      <c r="W28" s="8"/>
    </row>
    <row r="29" ht="30.75" customHeight="1" spans="1:23">
      <c r="A29" s="7" t="s">
        <v>72</v>
      </c>
      <c r="B29" s="7" t="s">
        <v>280</v>
      </c>
      <c r="C29" s="7" t="s">
        <v>281</v>
      </c>
      <c r="D29" s="7" t="s">
        <v>130</v>
      </c>
      <c r="E29" s="7" t="s">
        <v>131</v>
      </c>
      <c r="F29" s="7" t="s">
        <v>276</v>
      </c>
      <c r="G29" s="7" t="s">
        <v>277</v>
      </c>
      <c r="H29" s="8">
        <v>2092.43</v>
      </c>
      <c r="I29" s="8">
        <v>2092.43</v>
      </c>
      <c r="J29" s="7"/>
      <c r="K29" s="8"/>
      <c r="L29" s="8">
        <v>2092.43</v>
      </c>
      <c r="M29" s="8"/>
      <c r="N29" s="8"/>
      <c r="O29" s="8"/>
      <c r="P29" s="8"/>
      <c r="Q29" s="8"/>
      <c r="R29" s="8"/>
      <c r="S29" s="8"/>
      <c r="T29" s="8"/>
      <c r="U29" s="8"/>
      <c r="V29" s="8"/>
      <c r="W29" s="8"/>
    </row>
    <row r="30" ht="30.75" customHeight="1" spans="1:23">
      <c r="A30" s="7" t="s">
        <v>72</v>
      </c>
      <c r="B30" s="7" t="s">
        <v>282</v>
      </c>
      <c r="C30" s="7" t="s">
        <v>283</v>
      </c>
      <c r="D30" s="7" t="s">
        <v>130</v>
      </c>
      <c r="E30" s="7" t="s">
        <v>131</v>
      </c>
      <c r="F30" s="7" t="s">
        <v>276</v>
      </c>
      <c r="G30" s="7" t="s">
        <v>277</v>
      </c>
      <c r="H30" s="8">
        <v>4037.34</v>
      </c>
      <c r="I30" s="8">
        <v>4037.34</v>
      </c>
      <c r="J30" s="7"/>
      <c r="K30" s="8"/>
      <c r="L30" s="8">
        <v>4037.34</v>
      </c>
      <c r="M30" s="8"/>
      <c r="N30" s="8"/>
      <c r="O30" s="8"/>
      <c r="P30" s="8"/>
      <c r="Q30" s="8"/>
      <c r="R30" s="8"/>
      <c r="S30" s="8"/>
      <c r="T30" s="8"/>
      <c r="U30" s="8"/>
      <c r="V30" s="8"/>
      <c r="W30" s="8"/>
    </row>
    <row r="31" ht="30.75" customHeight="1" spans="1:23">
      <c r="A31" s="7" t="s">
        <v>72</v>
      </c>
      <c r="B31" s="7" t="s">
        <v>284</v>
      </c>
      <c r="C31" s="7" t="s">
        <v>155</v>
      </c>
      <c r="D31" s="7" t="s">
        <v>154</v>
      </c>
      <c r="E31" s="7" t="s">
        <v>155</v>
      </c>
      <c r="F31" s="7" t="s">
        <v>285</v>
      </c>
      <c r="G31" s="7" t="s">
        <v>155</v>
      </c>
      <c r="H31" s="8">
        <v>147340.08</v>
      </c>
      <c r="I31" s="8">
        <v>147340.08</v>
      </c>
      <c r="J31" s="7"/>
      <c r="K31" s="8"/>
      <c r="L31" s="8">
        <v>147340.08</v>
      </c>
      <c r="M31" s="8"/>
      <c r="N31" s="8"/>
      <c r="O31" s="8"/>
      <c r="P31" s="8"/>
      <c r="Q31" s="8"/>
      <c r="R31" s="8"/>
      <c r="S31" s="8"/>
      <c r="T31" s="8"/>
      <c r="U31" s="8"/>
      <c r="V31" s="8"/>
      <c r="W31" s="8"/>
    </row>
    <row r="32" ht="30.75" customHeight="1" spans="1:23">
      <c r="A32" s="7" t="s">
        <v>72</v>
      </c>
      <c r="B32" s="7" t="s">
        <v>286</v>
      </c>
      <c r="C32" s="7" t="s">
        <v>287</v>
      </c>
      <c r="D32" s="7" t="s">
        <v>130</v>
      </c>
      <c r="E32" s="7" t="s">
        <v>131</v>
      </c>
      <c r="F32" s="7" t="s">
        <v>288</v>
      </c>
      <c r="G32" s="7" t="s">
        <v>287</v>
      </c>
      <c r="H32" s="8">
        <v>20924.28</v>
      </c>
      <c r="I32" s="8">
        <v>20924.28</v>
      </c>
      <c r="J32" s="7"/>
      <c r="K32" s="8"/>
      <c r="L32" s="8">
        <v>20924.28</v>
      </c>
      <c r="M32" s="8"/>
      <c r="N32" s="8"/>
      <c r="O32" s="8"/>
      <c r="P32" s="8"/>
      <c r="Q32" s="8"/>
      <c r="R32" s="8"/>
      <c r="S32" s="8"/>
      <c r="T32" s="8"/>
      <c r="U32" s="8"/>
      <c r="V32" s="8"/>
      <c r="W32" s="8"/>
    </row>
    <row r="33" ht="30.75" customHeight="1" spans="1:23">
      <c r="A33" s="7" t="s">
        <v>72</v>
      </c>
      <c r="B33" s="7" t="s">
        <v>289</v>
      </c>
      <c r="C33" s="7" t="s">
        <v>290</v>
      </c>
      <c r="D33" s="7" t="s">
        <v>130</v>
      </c>
      <c r="E33" s="7" t="s">
        <v>131</v>
      </c>
      <c r="F33" s="7" t="s">
        <v>291</v>
      </c>
      <c r="G33" s="7" t="s">
        <v>292</v>
      </c>
      <c r="H33" s="8">
        <v>59400</v>
      </c>
      <c r="I33" s="8">
        <v>59400</v>
      </c>
      <c r="J33" s="7"/>
      <c r="K33" s="8"/>
      <c r="L33" s="8">
        <v>59400</v>
      </c>
      <c r="M33" s="8"/>
      <c r="N33" s="8"/>
      <c r="O33" s="8"/>
      <c r="P33" s="8"/>
      <c r="Q33" s="8"/>
      <c r="R33" s="8"/>
      <c r="S33" s="8"/>
      <c r="T33" s="8"/>
      <c r="U33" s="8"/>
      <c r="V33" s="8"/>
      <c r="W33" s="8"/>
    </row>
    <row r="34" ht="30.75" customHeight="1" spans="1:23">
      <c r="A34" s="7" t="s">
        <v>72</v>
      </c>
      <c r="B34" s="7" t="s">
        <v>293</v>
      </c>
      <c r="C34" s="7" t="s">
        <v>294</v>
      </c>
      <c r="D34" s="7" t="s">
        <v>130</v>
      </c>
      <c r="E34" s="7" t="s">
        <v>131</v>
      </c>
      <c r="F34" s="7" t="s">
        <v>291</v>
      </c>
      <c r="G34" s="7" t="s">
        <v>292</v>
      </c>
      <c r="H34" s="8">
        <v>5940</v>
      </c>
      <c r="I34" s="8">
        <v>5940</v>
      </c>
      <c r="J34" s="7"/>
      <c r="K34" s="8"/>
      <c r="L34" s="8">
        <v>5940</v>
      </c>
      <c r="M34" s="8"/>
      <c r="N34" s="8"/>
      <c r="O34" s="8"/>
      <c r="P34" s="8"/>
      <c r="Q34" s="8"/>
      <c r="R34" s="8"/>
      <c r="S34" s="8"/>
      <c r="T34" s="8"/>
      <c r="U34" s="8"/>
      <c r="V34" s="8"/>
      <c r="W34" s="8"/>
    </row>
    <row r="35" ht="30.75" customHeight="1" spans="1:23">
      <c r="A35" s="7" t="s">
        <v>72</v>
      </c>
      <c r="B35" s="7" t="s">
        <v>295</v>
      </c>
      <c r="C35" s="7" t="s">
        <v>296</v>
      </c>
      <c r="D35" s="7" t="s">
        <v>130</v>
      </c>
      <c r="E35" s="7" t="s">
        <v>131</v>
      </c>
      <c r="F35" s="7" t="s">
        <v>297</v>
      </c>
      <c r="G35" s="7" t="s">
        <v>298</v>
      </c>
      <c r="H35" s="8">
        <v>50</v>
      </c>
      <c r="I35" s="8">
        <v>50</v>
      </c>
      <c r="J35" s="7"/>
      <c r="K35" s="8"/>
      <c r="L35" s="8">
        <v>50</v>
      </c>
      <c r="M35" s="8"/>
      <c r="N35" s="8"/>
      <c r="O35" s="8"/>
      <c r="P35" s="8"/>
      <c r="Q35" s="8"/>
      <c r="R35" s="8"/>
      <c r="S35" s="8"/>
      <c r="T35" s="8"/>
      <c r="U35" s="8"/>
      <c r="V35" s="8"/>
      <c r="W35" s="8"/>
    </row>
    <row r="36" ht="30.75" customHeight="1" spans="1:23">
      <c r="A36" s="7" t="s">
        <v>72</v>
      </c>
      <c r="B36" s="7" t="s">
        <v>295</v>
      </c>
      <c r="C36" s="7" t="s">
        <v>296</v>
      </c>
      <c r="D36" s="7" t="s">
        <v>130</v>
      </c>
      <c r="E36" s="7" t="s">
        <v>131</v>
      </c>
      <c r="F36" s="7" t="s">
        <v>299</v>
      </c>
      <c r="G36" s="7" t="s">
        <v>300</v>
      </c>
      <c r="H36" s="8">
        <v>10</v>
      </c>
      <c r="I36" s="8">
        <v>10</v>
      </c>
      <c r="J36" s="7"/>
      <c r="K36" s="8"/>
      <c r="L36" s="8">
        <v>10</v>
      </c>
      <c r="M36" s="8"/>
      <c r="N36" s="8"/>
      <c r="O36" s="8"/>
      <c r="P36" s="8"/>
      <c r="Q36" s="8"/>
      <c r="R36" s="8"/>
      <c r="S36" s="8"/>
      <c r="T36" s="8"/>
      <c r="U36" s="8"/>
      <c r="V36" s="8"/>
      <c r="W36" s="8"/>
    </row>
    <row r="37" ht="30.75" customHeight="1" spans="1:23">
      <c r="A37" s="7" t="s">
        <v>72</v>
      </c>
      <c r="B37" s="7" t="s">
        <v>295</v>
      </c>
      <c r="C37" s="7" t="s">
        <v>296</v>
      </c>
      <c r="D37" s="7" t="s">
        <v>130</v>
      </c>
      <c r="E37" s="7" t="s">
        <v>131</v>
      </c>
      <c r="F37" s="7" t="s">
        <v>301</v>
      </c>
      <c r="G37" s="7" t="s">
        <v>302</v>
      </c>
      <c r="H37" s="8">
        <v>20000</v>
      </c>
      <c r="I37" s="8">
        <v>20000</v>
      </c>
      <c r="J37" s="7"/>
      <c r="K37" s="8"/>
      <c r="L37" s="8">
        <v>20000</v>
      </c>
      <c r="M37" s="8"/>
      <c r="N37" s="8"/>
      <c r="O37" s="8"/>
      <c r="P37" s="8"/>
      <c r="Q37" s="8"/>
      <c r="R37" s="8"/>
      <c r="S37" s="8"/>
      <c r="T37" s="8"/>
      <c r="U37" s="8"/>
      <c r="V37" s="8"/>
      <c r="W37" s="8"/>
    </row>
    <row r="38" ht="30.75" customHeight="1" spans="1:23">
      <c r="A38" s="7" t="s">
        <v>72</v>
      </c>
      <c r="B38" s="7" t="s">
        <v>303</v>
      </c>
      <c r="C38" s="7" t="s">
        <v>208</v>
      </c>
      <c r="D38" s="7" t="s">
        <v>130</v>
      </c>
      <c r="E38" s="7" t="s">
        <v>131</v>
      </c>
      <c r="F38" s="7" t="s">
        <v>304</v>
      </c>
      <c r="G38" s="7" t="s">
        <v>208</v>
      </c>
      <c r="H38" s="8">
        <v>7000</v>
      </c>
      <c r="I38" s="8">
        <v>7000</v>
      </c>
      <c r="J38" s="7"/>
      <c r="K38" s="8"/>
      <c r="L38" s="8">
        <v>7000</v>
      </c>
      <c r="M38" s="8"/>
      <c r="N38" s="8"/>
      <c r="O38" s="8"/>
      <c r="P38" s="8"/>
      <c r="Q38" s="8"/>
      <c r="R38" s="8"/>
      <c r="S38" s="8"/>
      <c r="T38" s="8"/>
      <c r="U38" s="8"/>
      <c r="V38" s="8"/>
      <c r="W38" s="8"/>
    </row>
    <row r="39" ht="30.75" customHeight="1" spans="1:23">
      <c r="A39" s="7" t="s">
        <v>72</v>
      </c>
      <c r="B39" s="7" t="s">
        <v>295</v>
      </c>
      <c r="C39" s="7" t="s">
        <v>296</v>
      </c>
      <c r="D39" s="7" t="s">
        <v>130</v>
      </c>
      <c r="E39" s="7" t="s">
        <v>131</v>
      </c>
      <c r="F39" s="7" t="s">
        <v>305</v>
      </c>
      <c r="G39" s="7" t="s">
        <v>306</v>
      </c>
      <c r="H39" s="8">
        <v>1000</v>
      </c>
      <c r="I39" s="8">
        <v>1000</v>
      </c>
      <c r="J39" s="7"/>
      <c r="K39" s="8"/>
      <c r="L39" s="8">
        <v>1000</v>
      </c>
      <c r="M39" s="8"/>
      <c r="N39" s="8"/>
      <c r="O39" s="8"/>
      <c r="P39" s="8"/>
      <c r="Q39" s="8"/>
      <c r="R39" s="8"/>
      <c r="S39" s="8"/>
      <c r="T39" s="8"/>
      <c r="U39" s="8"/>
      <c r="V39" s="8"/>
      <c r="W39" s="8"/>
    </row>
    <row r="40" ht="30.75" customHeight="1" spans="1:23">
      <c r="A40" s="7" t="s">
        <v>72</v>
      </c>
      <c r="B40" s="7" t="s">
        <v>295</v>
      </c>
      <c r="C40" s="7" t="s">
        <v>296</v>
      </c>
      <c r="D40" s="7" t="s">
        <v>130</v>
      </c>
      <c r="E40" s="7" t="s">
        <v>131</v>
      </c>
      <c r="F40" s="7" t="s">
        <v>307</v>
      </c>
      <c r="G40" s="7" t="s">
        <v>308</v>
      </c>
      <c r="H40" s="8">
        <v>3940</v>
      </c>
      <c r="I40" s="8">
        <v>3940</v>
      </c>
      <c r="J40" s="7"/>
      <c r="K40" s="8"/>
      <c r="L40" s="8">
        <v>3940</v>
      </c>
      <c r="M40" s="8"/>
      <c r="N40" s="8"/>
      <c r="O40" s="8"/>
      <c r="P40" s="8"/>
      <c r="Q40" s="8"/>
      <c r="R40" s="8"/>
      <c r="S40" s="8"/>
      <c r="T40" s="8"/>
      <c r="U40" s="8"/>
      <c r="V40" s="8"/>
      <c r="W40" s="8"/>
    </row>
    <row r="41" ht="30.75" customHeight="1" spans="1:23">
      <c r="A41" s="7" t="s">
        <v>72</v>
      </c>
      <c r="B41" s="7" t="s">
        <v>295</v>
      </c>
      <c r="C41" s="7" t="s">
        <v>296</v>
      </c>
      <c r="D41" s="7" t="s">
        <v>130</v>
      </c>
      <c r="E41" s="7" t="s">
        <v>131</v>
      </c>
      <c r="F41" s="7" t="s">
        <v>309</v>
      </c>
      <c r="G41" s="7" t="s">
        <v>310</v>
      </c>
      <c r="H41" s="8">
        <v>12000</v>
      </c>
      <c r="I41" s="8">
        <v>12000</v>
      </c>
      <c r="J41" s="7"/>
      <c r="K41" s="8"/>
      <c r="L41" s="8">
        <v>12000</v>
      </c>
      <c r="M41" s="8"/>
      <c r="N41" s="8"/>
      <c r="O41" s="8"/>
      <c r="P41" s="8"/>
      <c r="Q41" s="8"/>
      <c r="R41" s="8"/>
      <c r="S41" s="8"/>
      <c r="T41" s="8"/>
      <c r="U41" s="8"/>
      <c r="V41" s="8"/>
      <c r="W41" s="8"/>
    </row>
    <row r="42" ht="30.75" customHeight="1" spans="1:23">
      <c r="A42" s="7" t="s">
        <v>72</v>
      </c>
      <c r="B42" s="7" t="s">
        <v>311</v>
      </c>
      <c r="C42" s="7" t="s">
        <v>312</v>
      </c>
      <c r="D42" s="7" t="s">
        <v>102</v>
      </c>
      <c r="E42" s="7" t="s">
        <v>103</v>
      </c>
      <c r="F42" s="7" t="s">
        <v>309</v>
      </c>
      <c r="G42" s="7" t="s">
        <v>310</v>
      </c>
      <c r="H42" s="8">
        <v>1800</v>
      </c>
      <c r="I42" s="8">
        <v>1800</v>
      </c>
      <c r="J42" s="7"/>
      <c r="K42" s="8"/>
      <c r="L42" s="8">
        <v>1800</v>
      </c>
      <c r="M42" s="8"/>
      <c r="N42" s="8"/>
      <c r="O42" s="8"/>
      <c r="P42" s="8"/>
      <c r="Q42" s="8"/>
      <c r="R42" s="8"/>
      <c r="S42" s="8"/>
      <c r="T42" s="8"/>
      <c r="U42" s="8"/>
      <c r="V42" s="8"/>
      <c r="W42" s="8"/>
    </row>
    <row r="43" ht="30.75" customHeight="1" spans="1:23">
      <c r="A43" s="7" t="s">
        <v>72</v>
      </c>
      <c r="B43" s="7" t="s">
        <v>313</v>
      </c>
      <c r="C43" s="7" t="s">
        <v>314</v>
      </c>
      <c r="D43" s="7" t="s">
        <v>130</v>
      </c>
      <c r="E43" s="7" t="s">
        <v>131</v>
      </c>
      <c r="F43" s="7" t="s">
        <v>309</v>
      </c>
      <c r="G43" s="7" t="s">
        <v>310</v>
      </c>
      <c r="H43" s="8">
        <v>11000</v>
      </c>
      <c r="I43" s="8">
        <v>11000</v>
      </c>
      <c r="J43" s="7"/>
      <c r="K43" s="8"/>
      <c r="L43" s="8">
        <v>11000</v>
      </c>
      <c r="M43" s="8"/>
      <c r="N43" s="8"/>
      <c r="O43" s="8"/>
      <c r="P43" s="8"/>
      <c r="Q43" s="8"/>
      <c r="R43" s="8"/>
      <c r="S43" s="8"/>
      <c r="T43" s="8"/>
      <c r="U43" s="8"/>
      <c r="V43" s="8"/>
      <c r="W43" s="8"/>
    </row>
    <row r="44" ht="30.75" customHeight="1" spans="1:23">
      <c r="A44" s="7" t="s">
        <v>72</v>
      </c>
      <c r="B44" s="7" t="s">
        <v>315</v>
      </c>
      <c r="C44" s="7" t="s">
        <v>316</v>
      </c>
      <c r="D44" s="7" t="s">
        <v>102</v>
      </c>
      <c r="E44" s="7" t="s">
        <v>103</v>
      </c>
      <c r="F44" s="7" t="s">
        <v>317</v>
      </c>
      <c r="G44" s="7" t="s">
        <v>316</v>
      </c>
      <c r="H44" s="8">
        <v>627562.68</v>
      </c>
      <c r="I44" s="8">
        <v>627562.68</v>
      </c>
      <c r="J44" s="7"/>
      <c r="K44" s="8"/>
      <c r="L44" s="8">
        <v>627562.68</v>
      </c>
      <c r="M44" s="8"/>
      <c r="N44" s="8"/>
      <c r="O44" s="8"/>
      <c r="P44" s="8"/>
      <c r="Q44" s="8"/>
      <c r="R44" s="8"/>
      <c r="S44" s="8"/>
      <c r="T44" s="8"/>
      <c r="U44" s="8"/>
      <c r="V44" s="8"/>
      <c r="W44" s="8"/>
    </row>
    <row r="45" ht="30.75" customHeight="1" spans="1:23">
      <c r="A45" s="7" t="s">
        <v>72</v>
      </c>
      <c r="B45" s="7" t="s">
        <v>318</v>
      </c>
      <c r="C45" s="7" t="s">
        <v>319</v>
      </c>
      <c r="D45" s="7" t="s">
        <v>130</v>
      </c>
      <c r="E45" s="7" t="s">
        <v>131</v>
      </c>
      <c r="F45" s="7" t="s">
        <v>243</v>
      </c>
      <c r="G45" s="7" t="s">
        <v>244</v>
      </c>
      <c r="H45" s="8">
        <v>1500</v>
      </c>
      <c r="I45" s="8">
        <v>1500</v>
      </c>
      <c r="J45" s="7"/>
      <c r="K45" s="8"/>
      <c r="L45" s="8">
        <v>1500</v>
      </c>
      <c r="M45" s="8"/>
      <c r="N45" s="8"/>
      <c r="O45" s="8"/>
      <c r="P45" s="8"/>
      <c r="Q45" s="8"/>
      <c r="R45" s="8"/>
      <c r="S45" s="8"/>
      <c r="T45" s="8"/>
      <c r="U45" s="8"/>
      <c r="V45" s="8"/>
      <c r="W45" s="8"/>
    </row>
    <row r="46" ht="30.75" customHeight="1" spans="1:23">
      <c r="A46" s="7" t="s">
        <v>72</v>
      </c>
      <c r="B46" s="7" t="s">
        <v>320</v>
      </c>
      <c r="C46" s="7" t="s">
        <v>321</v>
      </c>
      <c r="D46" s="7" t="s">
        <v>130</v>
      </c>
      <c r="E46" s="7" t="s">
        <v>131</v>
      </c>
      <c r="F46" s="7" t="s">
        <v>243</v>
      </c>
      <c r="G46" s="7" t="s">
        <v>244</v>
      </c>
      <c r="H46" s="8">
        <v>1500</v>
      </c>
      <c r="I46" s="8">
        <v>1500</v>
      </c>
      <c r="J46" s="7"/>
      <c r="K46" s="8"/>
      <c r="L46" s="8">
        <v>1500</v>
      </c>
      <c r="M46" s="8"/>
      <c r="N46" s="8"/>
      <c r="O46" s="8"/>
      <c r="P46" s="8"/>
      <c r="Q46" s="8"/>
      <c r="R46" s="8"/>
      <c r="S46" s="8"/>
      <c r="T46" s="8"/>
      <c r="U46" s="8"/>
      <c r="V46" s="8"/>
      <c r="W46" s="8"/>
    </row>
    <row r="47" ht="30.85" customHeight="1" spans="1:23">
      <c r="A47" s="9" t="s">
        <v>203</v>
      </c>
      <c r="B47" s="9"/>
      <c r="C47" s="9"/>
      <c r="D47" s="9"/>
      <c r="E47" s="9"/>
      <c r="F47" s="9"/>
      <c r="G47" s="9"/>
      <c r="H47" s="8">
        <v>2695697.47</v>
      </c>
      <c r="I47" s="8">
        <v>2695697.47</v>
      </c>
      <c r="J47" s="8"/>
      <c r="K47" s="8"/>
      <c r="L47" s="8">
        <v>2695697.47</v>
      </c>
      <c r="M47" s="8"/>
      <c r="N47" s="8"/>
      <c r="O47" s="8"/>
      <c r="P47" s="8"/>
      <c r="Q47" s="8"/>
      <c r="R47" s="8"/>
      <c r="S47" s="8"/>
      <c r="T47" s="8"/>
      <c r="U47" s="8"/>
      <c r="V47" s="8"/>
      <c r="W47" s="8"/>
    </row>
  </sheetData>
  <mergeCells count="30">
    <mergeCell ref="A2:W2"/>
    <mergeCell ref="A3:G3"/>
    <mergeCell ref="H4:W4"/>
    <mergeCell ref="I5:M5"/>
    <mergeCell ref="N5:P5"/>
    <mergeCell ref="R5:W5"/>
    <mergeCell ref="A47:G4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9" right="0.39" top="0.58" bottom="0.58" header="0.5" footer="0.5"/>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3"/>
  <sheetViews>
    <sheetView showZeros="0" topLeftCell="B9" workbookViewId="0">
      <selection activeCell="L14" sqref="L14"/>
    </sheetView>
  </sheetViews>
  <sheetFormatPr defaultColWidth="10.7166666666667" defaultRowHeight="14.25" customHeight="1"/>
  <cols>
    <col min="1" max="1" width="16.1416666666667" customWidth="1"/>
    <col min="2" max="2" width="31.575" customWidth="1"/>
    <col min="3" max="3" width="38.275" customWidth="1"/>
    <col min="4" max="4" width="27.85" customWidth="1"/>
    <col min="5" max="5" width="13" customWidth="1"/>
    <col min="6" max="6" width="20.7166666666667" customWidth="1"/>
    <col min="7" max="7" width="11.575" customWidth="1"/>
    <col min="8" max="8" width="20.7166666666667" customWidth="1"/>
    <col min="9" max="10" width="12.575" customWidth="1"/>
    <col min="11" max="11" width="12.85" customWidth="1"/>
    <col min="12" max="14" width="14.275" customWidth="1"/>
    <col min="15" max="15" width="14.85" customWidth="1"/>
    <col min="16" max="17" width="13" customWidth="1"/>
    <col min="19" max="19" width="12" customWidth="1"/>
    <col min="20" max="21" width="13.85" customWidth="1"/>
    <col min="22" max="22" width="13.575" customWidth="1"/>
    <col min="23" max="23" width="12" customWidth="1"/>
  </cols>
  <sheetData>
    <row r="1" ht="13.5" customHeight="1" spans="1:23">
      <c r="A1" s="20"/>
      <c r="B1" s="20"/>
      <c r="C1" s="20"/>
      <c r="D1" s="20"/>
      <c r="E1" s="20"/>
      <c r="F1" s="20"/>
      <c r="G1" s="20"/>
      <c r="H1" s="20"/>
      <c r="I1" s="20"/>
      <c r="J1" s="20"/>
      <c r="K1" s="20"/>
      <c r="L1" s="20"/>
      <c r="M1" s="20"/>
      <c r="N1" s="20"/>
      <c r="O1" s="20"/>
      <c r="P1" s="20"/>
      <c r="Q1" s="20"/>
      <c r="R1" s="20"/>
      <c r="S1" s="20"/>
      <c r="T1" s="20"/>
      <c r="U1" s="20"/>
      <c r="V1" s="20"/>
      <c r="W1" s="21" t="s">
        <v>322</v>
      </c>
    </row>
    <row r="2" ht="45" customHeight="1" spans="1:23">
      <c r="A2" s="22" t="str">
        <f>"2026"&amp;"年部门项目支出预算表（其他运转类、特定目标类项目）"</f>
        <v>2026年部门项目支出预算表（其他运转类、特定目标类项目）</v>
      </c>
      <c r="B2" s="22"/>
      <c r="C2" s="22"/>
      <c r="D2" s="22"/>
      <c r="E2" s="22"/>
      <c r="F2" s="22"/>
      <c r="G2" s="22"/>
      <c r="H2" s="22"/>
      <c r="I2" s="22"/>
      <c r="J2" s="22"/>
      <c r="K2" s="22"/>
      <c r="L2" s="22"/>
      <c r="M2" s="22"/>
      <c r="N2" s="22"/>
      <c r="O2" s="22"/>
      <c r="P2" s="22"/>
      <c r="Q2" s="22"/>
      <c r="R2" s="22"/>
      <c r="S2" s="22"/>
      <c r="T2" s="22"/>
      <c r="U2" s="22"/>
      <c r="V2" s="22"/>
      <c r="W2" s="22"/>
    </row>
    <row r="3" ht="13.5" customHeight="1" spans="1:23">
      <c r="A3" s="20" t="str">
        <f>"单位名称："&amp;"姚安县退役军人事务局"</f>
        <v>单位名称：姚安县退役军人事务局</v>
      </c>
      <c r="B3" s="20"/>
      <c r="C3" s="20"/>
      <c r="D3" s="20"/>
      <c r="E3" s="20"/>
      <c r="F3" s="20"/>
      <c r="G3" s="20"/>
      <c r="H3" s="20"/>
      <c r="I3" s="20"/>
      <c r="J3" s="20"/>
      <c r="K3" s="20"/>
      <c r="L3" s="20"/>
      <c r="M3" s="20"/>
      <c r="N3" s="20"/>
      <c r="O3" s="20"/>
      <c r="P3" s="20"/>
      <c r="Q3" s="20"/>
      <c r="R3" s="20"/>
      <c r="S3" s="20"/>
      <c r="T3" s="20"/>
      <c r="U3" s="20"/>
      <c r="V3" s="20"/>
      <c r="W3" s="21" t="s">
        <v>2</v>
      </c>
    </row>
    <row r="4" ht="21.75" customHeight="1" spans="1:23">
      <c r="A4" s="9" t="s">
        <v>323</v>
      </c>
      <c r="B4" s="9" t="s">
        <v>213</v>
      </c>
      <c r="C4" s="9" t="s">
        <v>214</v>
      </c>
      <c r="D4" s="9" t="s">
        <v>212</v>
      </c>
      <c r="E4" s="9" t="s">
        <v>215</v>
      </c>
      <c r="F4" s="9" t="s">
        <v>216</v>
      </c>
      <c r="G4" s="9" t="s">
        <v>324</v>
      </c>
      <c r="H4" s="9" t="s">
        <v>325</v>
      </c>
      <c r="I4" s="9" t="s">
        <v>58</v>
      </c>
      <c r="J4" s="9" t="s">
        <v>326</v>
      </c>
      <c r="K4" s="9"/>
      <c r="L4" s="9"/>
      <c r="M4" s="9"/>
      <c r="N4" s="9" t="s">
        <v>221</v>
      </c>
      <c r="O4" s="9"/>
      <c r="P4" s="9"/>
      <c r="Q4" s="9" t="s">
        <v>64</v>
      </c>
      <c r="R4" s="9" t="s">
        <v>65</v>
      </c>
      <c r="S4" s="9"/>
      <c r="T4" s="9"/>
      <c r="U4" s="9"/>
      <c r="V4" s="9"/>
      <c r="W4" s="9"/>
    </row>
    <row r="5" ht="21.75" customHeight="1" spans="1:23">
      <c r="A5" s="9"/>
      <c r="B5" s="9"/>
      <c r="C5" s="9"/>
      <c r="D5" s="9"/>
      <c r="E5" s="9"/>
      <c r="F5" s="9"/>
      <c r="G5" s="9"/>
      <c r="H5" s="9"/>
      <c r="I5" s="9"/>
      <c r="J5" s="9" t="s">
        <v>61</v>
      </c>
      <c r="K5" s="9"/>
      <c r="L5" s="9" t="s">
        <v>62</v>
      </c>
      <c r="M5" s="9" t="s">
        <v>63</v>
      </c>
      <c r="N5" s="9" t="s">
        <v>61</v>
      </c>
      <c r="O5" s="9" t="s">
        <v>62</v>
      </c>
      <c r="P5" s="9" t="s">
        <v>63</v>
      </c>
      <c r="Q5" s="9"/>
      <c r="R5" s="9" t="s">
        <v>60</v>
      </c>
      <c r="S5" s="9" t="s">
        <v>66</v>
      </c>
      <c r="T5" s="9" t="s">
        <v>227</v>
      </c>
      <c r="U5" s="9" t="s">
        <v>68</v>
      </c>
      <c r="V5" s="9" t="s">
        <v>69</v>
      </c>
      <c r="W5" s="9" t="s">
        <v>70</v>
      </c>
    </row>
    <row r="6" ht="21" customHeight="1" spans="1:23">
      <c r="A6" s="9"/>
      <c r="B6" s="9"/>
      <c r="C6" s="9"/>
      <c r="D6" s="9"/>
      <c r="E6" s="9"/>
      <c r="F6" s="9"/>
      <c r="G6" s="9"/>
      <c r="H6" s="9"/>
      <c r="I6" s="9"/>
      <c r="J6" s="9" t="s">
        <v>60</v>
      </c>
      <c r="K6" s="9"/>
      <c r="L6" s="9"/>
      <c r="M6" s="9"/>
      <c r="N6" s="9"/>
      <c r="O6" s="9"/>
      <c r="P6" s="9"/>
      <c r="Q6" s="9"/>
      <c r="R6" s="9"/>
      <c r="S6" s="9"/>
      <c r="T6" s="9"/>
      <c r="U6" s="9"/>
      <c r="V6" s="9"/>
      <c r="W6" s="9"/>
    </row>
    <row r="7" ht="39.75" customHeight="1" spans="1:23">
      <c r="A7" s="9"/>
      <c r="B7" s="9"/>
      <c r="C7" s="9"/>
      <c r="D7" s="9"/>
      <c r="E7" s="9"/>
      <c r="F7" s="9"/>
      <c r="G7" s="9"/>
      <c r="H7" s="9"/>
      <c r="I7" s="9"/>
      <c r="J7" s="9" t="s">
        <v>60</v>
      </c>
      <c r="K7" s="9" t="s">
        <v>327</v>
      </c>
      <c r="L7" s="9"/>
      <c r="M7" s="9"/>
      <c r="N7" s="9"/>
      <c r="O7" s="9"/>
      <c r="P7" s="9"/>
      <c r="Q7" s="9"/>
      <c r="R7" s="9"/>
      <c r="S7" s="9"/>
      <c r="T7" s="9"/>
      <c r="U7" s="9"/>
      <c r="V7" s="9"/>
      <c r="W7" s="9"/>
    </row>
    <row r="8" ht="22" customHeight="1" spans="1:23">
      <c r="A8" s="51">
        <v>1</v>
      </c>
      <c r="B8" s="51">
        <v>2</v>
      </c>
      <c r="C8" s="51">
        <v>3</v>
      </c>
      <c r="D8" s="51">
        <v>4</v>
      </c>
      <c r="E8" s="51">
        <v>5</v>
      </c>
      <c r="F8" s="51">
        <v>6</v>
      </c>
      <c r="G8" s="51">
        <v>7</v>
      </c>
      <c r="H8" s="51">
        <v>8</v>
      </c>
      <c r="I8" s="51">
        <v>9</v>
      </c>
      <c r="J8" s="51">
        <v>10</v>
      </c>
      <c r="K8" s="51">
        <v>11</v>
      </c>
      <c r="L8" s="52">
        <v>12</v>
      </c>
      <c r="M8" s="52">
        <v>13</v>
      </c>
      <c r="N8" s="52">
        <v>14</v>
      </c>
      <c r="O8" s="52">
        <v>15</v>
      </c>
      <c r="P8" s="52">
        <v>16</v>
      </c>
      <c r="Q8" s="52">
        <v>17</v>
      </c>
      <c r="R8" s="52">
        <v>18</v>
      </c>
      <c r="S8" s="52">
        <v>19</v>
      </c>
      <c r="T8" s="52">
        <v>20</v>
      </c>
      <c r="U8" s="51">
        <v>21</v>
      </c>
      <c r="V8" s="51">
        <v>22</v>
      </c>
      <c r="W8" s="51">
        <v>23</v>
      </c>
    </row>
    <row r="9" ht="22" customHeight="1" spans="1:23">
      <c r="A9" s="7"/>
      <c r="B9" s="7"/>
      <c r="C9" s="7" t="s">
        <v>328</v>
      </c>
      <c r="D9" s="7"/>
      <c r="E9" s="7"/>
      <c r="F9" s="7"/>
      <c r="G9" s="7"/>
      <c r="H9" s="7"/>
      <c r="I9" s="18">
        <v>116400</v>
      </c>
      <c r="J9" s="8">
        <v>116400</v>
      </c>
      <c r="K9" s="8">
        <v>116400</v>
      </c>
      <c r="L9" s="8"/>
      <c r="M9" s="8"/>
      <c r="N9" s="8"/>
      <c r="O9" s="8"/>
      <c r="P9" s="8"/>
      <c r="Q9" s="8"/>
      <c r="R9" s="8"/>
      <c r="S9" s="8"/>
      <c r="T9" s="8"/>
      <c r="U9" s="8"/>
      <c r="V9" s="8"/>
      <c r="W9" s="8"/>
    </row>
    <row r="10" ht="22" customHeight="1" spans="1:23">
      <c r="A10" s="7" t="s">
        <v>329</v>
      </c>
      <c r="B10" s="7" t="s">
        <v>330</v>
      </c>
      <c r="C10" s="7" t="s">
        <v>328</v>
      </c>
      <c r="D10" s="7" t="s">
        <v>72</v>
      </c>
      <c r="E10" s="7" t="s">
        <v>132</v>
      </c>
      <c r="F10" s="7" t="s">
        <v>133</v>
      </c>
      <c r="G10" s="7" t="s">
        <v>307</v>
      </c>
      <c r="H10" s="7" t="s">
        <v>308</v>
      </c>
      <c r="I10" s="8">
        <v>64400</v>
      </c>
      <c r="J10" s="8">
        <v>64400</v>
      </c>
      <c r="K10" s="8">
        <v>64400</v>
      </c>
      <c r="L10" s="8"/>
      <c r="M10" s="8"/>
      <c r="N10" s="8"/>
      <c r="O10" s="8"/>
      <c r="P10" s="8"/>
      <c r="Q10" s="8"/>
      <c r="R10" s="8"/>
      <c r="S10" s="8"/>
      <c r="T10" s="8"/>
      <c r="U10" s="8"/>
      <c r="V10" s="8"/>
      <c r="W10" s="8"/>
    </row>
    <row r="11" ht="22" customHeight="1" spans="1:23">
      <c r="A11" s="7" t="s">
        <v>329</v>
      </c>
      <c r="B11" s="7" t="s">
        <v>330</v>
      </c>
      <c r="C11" s="7" t="s">
        <v>328</v>
      </c>
      <c r="D11" s="7" t="s">
        <v>72</v>
      </c>
      <c r="E11" s="7" t="s">
        <v>132</v>
      </c>
      <c r="F11" s="7" t="s">
        <v>133</v>
      </c>
      <c r="G11" s="7" t="s">
        <v>331</v>
      </c>
      <c r="H11" s="7" t="s">
        <v>332</v>
      </c>
      <c r="I11" s="8">
        <v>52000</v>
      </c>
      <c r="J11" s="8">
        <v>52000</v>
      </c>
      <c r="K11" s="8">
        <v>52000</v>
      </c>
      <c r="L11" s="8"/>
      <c r="M11" s="8"/>
      <c r="N11" s="8"/>
      <c r="O11" s="8"/>
      <c r="P11" s="7"/>
      <c r="Q11" s="8"/>
      <c r="R11" s="8"/>
      <c r="S11" s="8"/>
      <c r="T11" s="8"/>
      <c r="U11" s="8"/>
      <c r="V11" s="8"/>
      <c r="W11" s="8"/>
    </row>
    <row r="12" ht="22" customHeight="1" spans="1:23">
      <c r="A12" s="7"/>
      <c r="B12" s="7"/>
      <c r="C12" s="7" t="s">
        <v>333</v>
      </c>
      <c r="D12" s="7"/>
      <c r="E12" s="7"/>
      <c r="F12" s="7"/>
      <c r="G12" s="7"/>
      <c r="H12" s="7"/>
      <c r="I12" s="18">
        <v>120000</v>
      </c>
      <c r="J12" s="8">
        <v>120000</v>
      </c>
      <c r="K12" s="8">
        <v>120000</v>
      </c>
      <c r="L12" s="8"/>
      <c r="M12" s="8"/>
      <c r="N12" s="8"/>
      <c r="O12" s="8"/>
      <c r="P12" s="7"/>
      <c r="Q12" s="8"/>
      <c r="R12" s="8"/>
      <c r="S12" s="8"/>
      <c r="T12" s="8"/>
      <c r="U12" s="8"/>
      <c r="V12" s="8"/>
      <c r="W12" s="8"/>
    </row>
    <row r="13" ht="22" customHeight="1" spans="1:23">
      <c r="A13" s="7" t="s">
        <v>329</v>
      </c>
      <c r="B13" s="7" t="s">
        <v>334</v>
      </c>
      <c r="C13" s="7" t="s">
        <v>333</v>
      </c>
      <c r="D13" s="7" t="s">
        <v>72</v>
      </c>
      <c r="E13" s="7" t="s">
        <v>122</v>
      </c>
      <c r="F13" s="7" t="s">
        <v>123</v>
      </c>
      <c r="G13" s="7" t="s">
        <v>331</v>
      </c>
      <c r="H13" s="7" t="s">
        <v>332</v>
      </c>
      <c r="I13" s="8">
        <v>120000</v>
      </c>
      <c r="J13" s="8">
        <v>120000</v>
      </c>
      <c r="K13" s="8">
        <v>120000</v>
      </c>
      <c r="L13" s="8">
        <f>K13+K14+K19+K24+I30+K50+K51</f>
        <v>1351010</v>
      </c>
      <c r="M13" s="8"/>
      <c r="N13" s="8"/>
      <c r="O13" s="8"/>
      <c r="P13" s="7"/>
      <c r="Q13" s="8"/>
      <c r="R13" s="8"/>
      <c r="S13" s="8"/>
      <c r="T13" s="8"/>
      <c r="U13" s="8"/>
      <c r="V13" s="8"/>
      <c r="W13" s="8"/>
    </row>
    <row r="14" ht="22" customHeight="1" spans="1:23">
      <c r="A14" s="7"/>
      <c r="B14" s="7"/>
      <c r="C14" s="7" t="s">
        <v>335</v>
      </c>
      <c r="D14" s="7"/>
      <c r="E14" s="7"/>
      <c r="F14" s="7"/>
      <c r="G14" s="7"/>
      <c r="H14" s="7"/>
      <c r="I14" s="18">
        <v>175770</v>
      </c>
      <c r="J14" s="8">
        <v>175770</v>
      </c>
      <c r="K14" s="8">
        <v>175770</v>
      </c>
      <c r="L14" s="8">
        <f>J10+J11+J16+J21+J22+J28+J32+J34+J37+J38+J40+J42+J44+J46+J47</f>
        <v>1306349.83</v>
      </c>
      <c r="M14" s="8"/>
      <c r="N14" s="8"/>
      <c r="O14" s="8"/>
      <c r="P14" s="7"/>
      <c r="Q14" s="8"/>
      <c r="R14" s="8"/>
      <c r="S14" s="8"/>
      <c r="T14" s="8"/>
      <c r="U14" s="8"/>
      <c r="V14" s="8"/>
      <c r="W14" s="8"/>
    </row>
    <row r="15" ht="22" customHeight="1" spans="1:23">
      <c r="A15" s="7" t="s">
        <v>329</v>
      </c>
      <c r="B15" s="7" t="s">
        <v>336</v>
      </c>
      <c r="C15" s="7" t="s">
        <v>335</v>
      </c>
      <c r="D15" s="7" t="s">
        <v>72</v>
      </c>
      <c r="E15" s="7" t="s">
        <v>122</v>
      </c>
      <c r="F15" s="7" t="s">
        <v>123</v>
      </c>
      <c r="G15" s="7" t="s">
        <v>331</v>
      </c>
      <c r="H15" s="7" t="s">
        <v>332</v>
      </c>
      <c r="I15" s="8">
        <v>175770</v>
      </c>
      <c r="J15" s="8">
        <v>175770</v>
      </c>
      <c r="K15" s="8">
        <v>175770</v>
      </c>
      <c r="L15" s="8"/>
      <c r="M15" s="8"/>
      <c r="N15" s="8"/>
      <c r="O15" s="8"/>
      <c r="P15" s="7"/>
      <c r="Q15" s="8"/>
      <c r="R15" s="8"/>
      <c r="S15" s="8"/>
      <c r="T15" s="8"/>
      <c r="U15" s="8"/>
      <c r="V15" s="8"/>
      <c r="W15" s="8"/>
    </row>
    <row r="16" ht="22" customHeight="1" spans="1:23">
      <c r="A16" s="7"/>
      <c r="B16" s="7"/>
      <c r="C16" s="7" t="s">
        <v>337</v>
      </c>
      <c r="D16" s="7"/>
      <c r="E16" s="7"/>
      <c r="F16" s="7"/>
      <c r="G16" s="7"/>
      <c r="H16" s="7"/>
      <c r="I16" s="18">
        <v>10000</v>
      </c>
      <c r="J16" s="8">
        <v>10000</v>
      </c>
      <c r="K16" s="8">
        <v>10000</v>
      </c>
      <c r="L16" s="8"/>
      <c r="M16" s="8"/>
      <c r="N16" s="8"/>
      <c r="O16" s="8"/>
      <c r="P16" s="7"/>
      <c r="Q16" s="8"/>
      <c r="R16" s="8"/>
      <c r="S16" s="8"/>
      <c r="T16" s="8"/>
      <c r="U16" s="8"/>
      <c r="V16" s="8"/>
      <c r="W16" s="8"/>
    </row>
    <row r="17" ht="22" customHeight="1" spans="1:23">
      <c r="A17" s="7" t="s">
        <v>329</v>
      </c>
      <c r="B17" s="7" t="s">
        <v>338</v>
      </c>
      <c r="C17" s="7" t="s">
        <v>337</v>
      </c>
      <c r="D17" s="7" t="s">
        <v>72</v>
      </c>
      <c r="E17" s="7" t="s">
        <v>132</v>
      </c>
      <c r="F17" s="7" t="s">
        <v>133</v>
      </c>
      <c r="G17" s="7" t="s">
        <v>307</v>
      </c>
      <c r="H17" s="7" t="s">
        <v>308</v>
      </c>
      <c r="I17" s="8">
        <v>10000</v>
      </c>
      <c r="J17" s="8">
        <v>10000</v>
      </c>
      <c r="K17" s="8">
        <v>10000</v>
      </c>
      <c r="L17" s="8"/>
      <c r="M17" s="8"/>
      <c r="N17" s="8"/>
      <c r="O17" s="8"/>
      <c r="P17" s="7"/>
      <c r="Q17" s="8"/>
      <c r="R17" s="8"/>
      <c r="S17" s="8"/>
      <c r="T17" s="8"/>
      <c r="U17" s="8"/>
      <c r="V17" s="8"/>
      <c r="W17" s="8"/>
    </row>
    <row r="18" ht="22" customHeight="1" spans="1:23">
      <c r="A18" s="7"/>
      <c r="B18" s="7"/>
      <c r="C18" s="7" t="s">
        <v>339</v>
      </c>
      <c r="D18" s="7"/>
      <c r="E18" s="7"/>
      <c r="F18" s="7"/>
      <c r="G18" s="7"/>
      <c r="H18" s="7"/>
      <c r="I18" s="18">
        <v>210000</v>
      </c>
      <c r="J18" s="8">
        <v>210000</v>
      </c>
      <c r="K18" s="8">
        <v>210000</v>
      </c>
      <c r="L18" s="8"/>
      <c r="M18" s="8"/>
      <c r="N18" s="8"/>
      <c r="O18" s="8"/>
      <c r="P18" s="7"/>
      <c r="Q18" s="8"/>
      <c r="R18" s="8"/>
      <c r="S18" s="8"/>
      <c r="T18" s="8"/>
      <c r="U18" s="8"/>
      <c r="V18" s="8"/>
      <c r="W18" s="8"/>
    </row>
    <row r="19" ht="22" customHeight="1" spans="1:23">
      <c r="A19" s="7" t="s">
        <v>340</v>
      </c>
      <c r="B19" s="7" t="s">
        <v>341</v>
      </c>
      <c r="C19" s="7" t="s">
        <v>339</v>
      </c>
      <c r="D19" s="7" t="s">
        <v>72</v>
      </c>
      <c r="E19" s="7" t="s">
        <v>124</v>
      </c>
      <c r="F19" s="7" t="s">
        <v>125</v>
      </c>
      <c r="G19" s="7" t="s">
        <v>317</v>
      </c>
      <c r="H19" s="7" t="s">
        <v>316</v>
      </c>
      <c r="I19" s="8">
        <v>210000</v>
      </c>
      <c r="J19" s="8">
        <v>210000</v>
      </c>
      <c r="K19" s="8">
        <v>210000</v>
      </c>
      <c r="L19" s="8"/>
      <c r="M19" s="8"/>
      <c r="N19" s="8"/>
      <c r="O19" s="8"/>
      <c r="P19" s="7"/>
      <c r="Q19" s="8"/>
      <c r="R19" s="8"/>
      <c r="S19" s="8"/>
      <c r="T19" s="8"/>
      <c r="U19" s="8"/>
      <c r="V19" s="8"/>
      <c r="W19" s="8"/>
    </row>
    <row r="20" ht="22" customHeight="1" spans="1:23">
      <c r="A20" s="7"/>
      <c r="B20" s="7"/>
      <c r="C20" s="7" t="s">
        <v>342</v>
      </c>
      <c r="D20" s="7"/>
      <c r="E20" s="7"/>
      <c r="F20" s="7"/>
      <c r="G20" s="7"/>
      <c r="H20" s="7"/>
      <c r="I20" s="18">
        <v>94500</v>
      </c>
      <c r="J20" s="8">
        <v>94500</v>
      </c>
      <c r="K20" s="8">
        <v>94500</v>
      </c>
      <c r="L20" s="8"/>
      <c r="M20" s="8"/>
      <c r="N20" s="8"/>
      <c r="O20" s="8"/>
      <c r="P20" s="7"/>
      <c r="Q20" s="8"/>
      <c r="R20" s="8"/>
      <c r="S20" s="8"/>
      <c r="T20" s="8"/>
      <c r="U20" s="8"/>
      <c r="V20" s="8"/>
      <c r="W20" s="8"/>
    </row>
    <row r="21" ht="22" customHeight="1" spans="1:23">
      <c r="A21" s="7" t="s">
        <v>329</v>
      </c>
      <c r="B21" s="7" t="s">
        <v>343</v>
      </c>
      <c r="C21" s="7" t="s">
        <v>342</v>
      </c>
      <c r="D21" s="7" t="s">
        <v>72</v>
      </c>
      <c r="E21" s="7" t="s">
        <v>132</v>
      </c>
      <c r="F21" s="7" t="s">
        <v>133</v>
      </c>
      <c r="G21" s="7" t="s">
        <v>307</v>
      </c>
      <c r="H21" s="7" t="s">
        <v>308</v>
      </c>
      <c r="I21" s="8">
        <v>94500</v>
      </c>
      <c r="J21" s="8">
        <v>94500</v>
      </c>
      <c r="K21" s="8">
        <v>94500</v>
      </c>
      <c r="L21" s="8"/>
      <c r="M21" s="8"/>
      <c r="N21" s="8"/>
      <c r="O21" s="8"/>
      <c r="P21" s="7"/>
      <c r="Q21" s="8"/>
      <c r="R21" s="8"/>
      <c r="S21" s="8"/>
      <c r="T21" s="8"/>
      <c r="U21" s="8"/>
      <c r="V21" s="8"/>
      <c r="W21" s="8"/>
    </row>
    <row r="22" ht="22" customHeight="1" spans="1:23">
      <c r="A22" s="7"/>
      <c r="B22" s="7"/>
      <c r="C22" s="7" t="s">
        <v>344</v>
      </c>
      <c r="D22" s="7"/>
      <c r="E22" s="7"/>
      <c r="F22" s="7"/>
      <c r="G22" s="7"/>
      <c r="H22" s="7"/>
      <c r="I22" s="18">
        <v>278400</v>
      </c>
      <c r="J22" s="8">
        <v>278400</v>
      </c>
      <c r="K22" s="8">
        <v>278400</v>
      </c>
      <c r="L22" s="8"/>
      <c r="M22" s="8"/>
      <c r="N22" s="8"/>
      <c r="O22" s="8"/>
      <c r="P22" s="7"/>
      <c r="Q22" s="8"/>
      <c r="R22" s="8"/>
      <c r="S22" s="8"/>
      <c r="T22" s="8"/>
      <c r="U22" s="8"/>
      <c r="V22" s="8"/>
      <c r="W22" s="8"/>
    </row>
    <row r="23" ht="22" customHeight="1" spans="1:23">
      <c r="A23" s="7" t="s">
        <v>340</v>
      </c>
      <c r="B23" s="7" t="s">
        <v>345</v>
      </c>
      <c r="C23" s="7" t="s">
        <v>344</v>
      </c>
      <c r="D23" s="7" t="s">
        <v>72</v>
      </c>
      <c r="E23" s="7" t="s">
        <v>118</v>
      </c>
      <c r="F23" s="7" t="s">
        <v>119</v>
      </c>
      <c r="G23" s="7" t="s">
        <v>331</v>
      </c>
      <c r="H23" s="7" t="s">
        <v>332</v>
      </c>
      <c r="I23" s="8">
        <v>278400</v>
      </c>
      <c r="J23" s="8">
        <v>278400</v>
      </c>
      <c r="K23" s="8">
        <v>278400</v>
      </c>
      <c r="L23" s="8"/>
      <c r="M23" s="8"/>
      <c r="N23" s="8"/>
      <c r="O23" s="8"/>
      <c r="P23" s="7"/>
      <c r="Q23" s="8"/>
      <c r="R23" s="8"/>
      <c r="S23" s="8"/>
      <c r="T23" s="8"/>
      <c r="U23" s="8"/>
      <c r="V23" s="8"/>
      <c r="W23" s="8"/>
    </row>
    <row r="24" ht="22" customHeight="1" spans="1:23">
      <c r="A24" s="7"/>
      <c r="B24" s="7"/>
      <c r="C24" s="7" t="s">
        <v>346</v>
      </c>
      <c r="D24" s="7"/>
      <c r="E24" s="7"/>
      <c r="F24" s="7"/>
      <c r="G24" s="7"/>
      <c r="H24" s="7"/>
      <c r="I24" s="18">
        <v>266000</v>
      </c>
      <c r="J24" s="8">
        <v>266000</v>
      </c>
      <c r="K24" s="8">
        <v>266000</v>
      </c>
      <c r="L24" s="8"/>
      <c r="M24" s="8"/>
      <c r="N24" s="8"/>
      <c r="O24" s="8"/>
      <c r="P24" s="7"/>
      <c r="Q24" s="8"/>
      <c r="R24" s="8"/>
      <c r="S24" s="8"/>
      <c r="T24" s="8"/>
      <c r="U24" s="8"/>
      <c r="V24" s="8"/>
      <c r="W24" s="8"/>
    </row>
    <row r="25" ht="22" customHeight="1" spans="1:23">
      <c r="A25" s="7" t="s">
        <v>340</v>
      </c>
      <c r="B25" s="7" t="s">
        <v>347</v>
      </c>
      <c r="C25" s="7" t="s">
        <v>346</v>
      </c>
      <c r="D25" s="7" t="s">
        <v>72</v>
      </c>
      <c r="E25" s="7" t="s">
        <v>126</v>
      </c>
      <c r="F25" s="7" t="s">
        <v>127</v>
      </c>
      <c r="G25" s="7" t="s">
        <v>331</v>
      </c>
      <c r="H25" s="7" t="s">
        <v>332</v>
      </c>
      <c r="I25" s="8">
        <v>266000</v>
      </c>
      <c r="J25" s="8">
        <v>266000</v>
      </c>
      <c r="K25" s="8">
        <v>266000</v>
      </c>
      <c r="L25" s="8"/>
      <c r="M25" s="8"/>
      <c r="N25" s="8"/>
      <c r="O25" s="8"/>
      <c r="P25" s="7"/>
      <c r="Q25" s="8"/>
      <c r="R25" s="8"/>
      <c r="S25" s="8"/>
      <c r="T25" s="8"/>
      <c r="U25" s="8"/>
      <c r="V25" s="8"/>
      <c r="W25" s="8"/>
    </row>
    <row r="26" ht="22" customHeight="1" spans="1:23">
      <c r="A26" s="7"/>
      <c r="B26" s="7"/>
      <c r="C26" s="7" t="s">
        <v>348</v>
      </c>
      <c r="D26" s="7"/>
      <c r="E26" s="7"/>
      <c r="F26" s="7"/>
      <c r="G26" s="7"/>
      <c r="H26" s="7"/>
      <c r="I26" s="18">
        <v>20000</v>
      </c>
      <c r="J26" s="8">
        <v>20000</v>
      </c>
      <c r="K26" s="8">
        <v>20000</v>
      </c>
      <c r="L26" s="8"/>
      <c r="M26" s="8"/>
      <c r="N26" s="8"/>
      <c r="O26" s="8"/>
      <c r="P26" s="7"/>
      <c r="Q26" s="8"/>
      <c r="R26" s="8"/>
      <c r="S26" s="8"/>
      <c r="T26" s="8"/>
      <c r="U26" s="8"/>
      <c r="V26" s="8"/>
      <c r="W26" s="8"/>
    </row>
    <row r="27" ht="22" customHeight="1" spans="1:23">
      <c r="A27" s="7" t="s">
        <v>329</v>
      </c>
      <c r="B27" s="7" t="s">
        <v>349</v>
      </c>
      <c r="C27" s="7" t="s">
        <v>348</v>
      </c>
      <c r="D27" s="7" t="s">
        <v>72</v>
      </c>
      <c r="E27" s="7" t="s">
        <v>132</v>
      </c>
      <c r="F27" s="7" t="s">
        <v>133</v>
      </c>
      <c r="G27" s="7" t="s">
        <v>307</v>
      </c>
      <c r="H27" s="7" t="s">
        <v>308</v>
      </c>
      <c r="I27" s="8">
        <v>20000</v>
      </c>
      <c r="J27" s="8">
        <v>20000</v>
      </c>
      <c r="K27" s="8">
        <v>20000</v>
      </c>
      <c r="L27" s="8"/>
      <c r="M27" s="8"/>
      <c r="N27" s="8"/>
      <c r="O27" s="8"/>
      <c r="P27" s="7"/>
      <c r="Q27" s="8"/>
      <c r="R27" s="8"/>
      <c r="S27" s="8"/>
      <c r="T27" s="8"/>
      <c r="U27" s="8"/>
      <c r="V27" s="8"/>
      <c r="W27" s="8"/>
    </row>
    <row r="28" ht="22" customHeight="1" spans="1:23">
      <c r="A28" s="7"/>
      <c r="B28" s="7"/>
      <c r="C28" s="7" t="s">
        <v>350</v>
      </c>
      <c r="D28" s="7"/>
      <c r="E28" s="7"/>
      <c r="F28" s="7"/>
      <c r="G28" s="7"/>
      <c r="H28" s="7"/>
      <c r="I28" s="18">
        <v>51550</v>
      </c>
      <c r="J28" s="8">
        <v>51550</v>
      </c>
      <c r="K28" s="8">
        <v>51550</v>
      </c>
      <c r="L28" s="8"/>
      <c r="M28" s="8"/>
      <c r="N28" s="8"/>
      <c r="O28" s="8"/>
      <c r="P28" s="7"/>
      <c r="Q28" s="8"/>
      <c r="R28" s="8"/>
      <c r="S28" s="8"/>
      <c r="T28" s="8"/>
      <c r="U28" s="8"/>
      <c r="V28" s="8"/>
      <c r="W28" s="8"/>
    </row>
    <row r="29" ht="22" customHeight="1" spans="1:23">
      <c r="A29" s="7" t="s">
        <v>329</v>
      </c>
      <c r="B29" s="7" t="s">
        <v>351</v>
      </c>
      <c r="C29" s="7" t="s">
        <v>350</v>
      </c>
      <c r="D29" s="7" t="s">
        <v>72</v>
      </c>
      <c r="E29" s="7" t="s">
        <v>132</v>
      </c>
      <c r="F29" s="7" t="s">
        <v>133</v>
      </c>
      <c r="G29" s="7" t="s">
        <v>331</v>
      </c>
      <c r="H29" s="7" t="s">
        <v>332</v>
      </c>
      <c r="I29" s="8">
        <v>51550</v>
      </c>
      <c r="J29" s="8">
        <v>51550</v>
      </c>
      <c r="K29" s="8">
        <v>51550</v>
      </c>
      <c r="L29" s="8"/>
      <c r="M29" s="8"/>
      <c r="N29" s="8"/>
      <c r="O29" s="8"/>
      <c r="P29" s="7"/>
      <c r="Q29" s="8"/>
      <c r="R29" s="8"/>
      <c r="S29" s="8"/>
      <c r="T29" s="8"/>
      <c r="U29" s="8"/>
      <c r="V29" s="8"/>
      <c r="W29" s="8"/>
    </row>
    <row r="30" ht="22" customHeight="1" spans="1:23">
      <c r="A30" s="7"/>
      <c r="B30" s="7"/>
      <c r="C30" s="7" t="s">
        <v>352</v>
      </c>
      <c r="D30" s="7"/>
      <c r="E30" s="7"/>
      <c r="F30" s="7"/>
      <c r="G30" s="7"/>
      <c r="H30" s="7"/>
      <c r="I30" s="18">
        <v>200000</v>
      </c>
      <c r="J30" s="8"/>
      <c r="K30" s="8"/>
      <c r="L30" s="8"/>
      <c r="M30" s="8"/>
      <c r="N30" s="8"/>
      <c r="O30" s="8"/>
      <c r="P30" s="7"/>
      <c r="Q30" s="8"/>
      <c r="R30" s="8">
        <v>200000</v>
      </c>
      <c r="S30" s="8"/>
      <c r="T30" s="8"/>
      <c r="U30" s="8"/>
      <c r="V30" s="8"/>
      <c r="W30" s="8">
        <v>200000</v>
      </c>
    </row>
    <row r="31" ht="22" customHeight="1" spans="1:23">
      <c r="A31" s="7" t="s">
        <v>329</v>
      </c>
      <c r="B31" s="7" t="s">
        <v>353</v>
      </c>
      <c r="C31" s="7" t="s">
        <v>352</v>
      </c>
      <c r="D31" s="7" t="s">
        <v>72</v>
      </c>
      <c r="E31" s="7" t="s">
        <v>124</v>
      </c>
      <c r="F31" s="7" t="s">
        <v>125</v>
      </c>
      <c r="G31" s="7" t="s">
        <v>317</v>
      </c>
      <c r="H31" s="7" t="s">
        <v>316</v>
      </c>
      <c r="I31" s="8">
        <v>200000</v>
      </c>
      <c r="J31" s="8"/>
      <c r="K31" s="8"/>
      <c r="L31" s="8"/>
      <c r="M31" s="8"/>
      <c r="N31" s="8"/>
      <c r="O31" s="8"/>
      <c r="P31" s="7"/>
      <c r="Q31" s="8"/>
      <c r="R31" s="8">
        <v>200000</v>
      </c>
      <c r="S31" s="8"/>
      <c r="T31" s="8"/>
      <c r="U31" s="8"/>
      <c r="V31" s="8"/>
      <c r="W31" s="8">
        <v>200000</v>
      </c>
    </row>
    <row r="32" ht="22" customHeight="1" spans="1:23">
      <c r="A32" s="7"/>
      <c r="B32" s="7"/>
      <c r="C32" s="7" t="s">
        <v>354</v>
      </c>
      <c r="D32" s="7"/>
      <c r="E32" s="7"/>
      <c r="F32" s="7"/>
      <c r="G32" s="7"/>
      <c r="H32" s="7"/>
      <c r="I32" s="18">
        <v>87900</v>
      </c>
      <c r="J32" s="8">
        <v>87900</v>
      </c>
      <c r="K32" s="8">
        <v>87900</v>
      </c>
      <c r="L32" s="8"/>
      <c r="M32" s="8"/>
      <c r="N32" s="8"/>
      <c r="O32" s="8"/>
      <c r="P32" s="7"/>
      <c r="Q32" s="8"/>
      <c r="R32" s="8"/>
      <c r="S32" s="8"/>
      <c r="T32" s="8"/>
      <c r="U32" s="8"/>
      <c r="V32" s="8"/>
      <c r="W32" s="8"/>
    </row>
    <row r="33" ht="22" customHeight="1" spans="1:23">
      <c r="A33" s="7" t="s">
        <v>340</v>
      </c>
      <c r="B33" s="7" t="s">
        <v>355</v>
      </c>
      <c r="C33" s="7" t="s">
        <v>354</v>
      </c>
      <c r="D33" s="7" t="s">
        <v>72</v>
      </c>
      <c r="E33" s="7" t="s">
        <v>114</v>
      </c>
      <c r="F33" s="7" t="s">
        <v>115</v>
      </c>
      <c r="G33" s="7" t="s">
        <v>331</v>
      </c>
      <c r="H33" s="7" t="s">
        <v>332</v>
      </c>
      <c r="I33" s="8">
        <v>87900</v>
      </c>
      <c r="J33" s="8">
        <v>87900</v>
      </c>
      <c r="K33" s="8">
        <v>87900</v>
      </c>
      <c r="L33" s="8"/>
      <c r="M33" s="8"/>
      <c r="N33" s="8"/>
      <c r="O33" s="8"/>
      <c r="P33" s="7"/>
      <c r="Q33" s="8"/>
      <c r="R33" s="8"/>
      <c r="S33" s="8"/>
      <c r="T33" s="8"/>
      <c r="U33" s="8"/>
      <c r="V33" s="8"/>
      <c r="W33" s="8"/>
    </row>
    <row r="34" ht="22" customHeight="1" spans="1:23">
      <c r="A34" s="7"/>
      <c r="B34" s="7"/>
      <c r="C34" s="7" t="s">
        <v>356</v>
      </c>
      <c r="D34" s="7"/>
      <c r="E34" s="7"/>
      <c r="F34" s="7"/>
      <c r="G34" s="7"/>
      <c r="H34" s="7"/>
      <c r="I34" s="18">
        <v>53400</v>
      </c>
      <c r="J34" s="8">
        <v>53400</v>
      </c>
      <c r="K34" s="8">
        <v>53400</v>
      </c>
      <c r="L34" s="8"/>
      <c r="M34" s="8"/>
      <c r="N34" s="8"/>
      <c r="O34" s="8"/>
      <c r="P34" s="7"/>
      <c r="Q34" s="8"/>
      <c r="R34" s="8"/>
      <c r="S34" s="8"/>
      <c r="T34" s="8"/>
      <c r="U34" s="8"/>
      <c r="V34" s="8"/>
      <c r="W34" s="8"/>
    </row>
    <row r="35" ht="22" customHeight="1" spans="1:23">
      <c r="A35" s="7" t="s">
        <v>340</v>
      </c>
      <c r="B35" s="7" t="s">
        <v>357</v>
      </c>
      <c r="C35" s="7" t="s">
        <v>356</v>
      </c>
      <c r="D35" s="7" t="s">
        <v>72</v>
      </c>
      <c r="E35" s="7" t="s">
        <v>118</v>
      </c>
      <c r="F35" s="7" t="s">
        <v>119</v>
      </c>
      <c r="G35" s="7" t="s">
        <v>331</v>
      </c>
      <c r="H35" s="7" t="s">
        <v>332</v>
      </c>
      <c r="I35" s="8">
        <v>53400</v>
      </c>
      <c r="J35" s="8">
        <v>53400</v>
      </c>
      <c r="K35" s="8">
        <v>53400</v>
      </c>
      <c r="L35" s="8"/>
      <c r="M35" s="8"/>
      <c r="N35" s="8"/>
      <c r="O35" s="8"/>
      <c r="P35" s="7"/>
      <c r="Q35" s="8"/>
      <c r="R35" s="8"/>
      <c r="S35" s="8"/>
      <c r="T35" s="8"/>
      <c r="U35" s="8"/>
      <c r="V35" s="8"/>
      <c r="W35" s="8"/>
    </row>
    <row r="36" ht="22" customHeight="1" spans="1:23">
      <c r="A36" s="7"/>
      <c r="B36" s="7"/>
      <c r="C36" s="7" t="s">
        <v>358</v>
      </c>
      <c r="D36" s="7"/>
      <c r="E36" s="7"/>
      <c r="F36" s="7"/>
      <c r="G36" s="7"/>
      <c r="H36" s="7"/>
      <c r="I36" s="18">
        <v>4800</v>
      </c>
      <c r="J36" s="8">
        <v>4800</v>
      </c>
      <c r="K36" s="8">
        <v>4800</v>
      </c>
      <c r="L36" s="8"/>
      <c r="M36" s="8"/>
      <c r="N36" s="8"/>
      <c r="O36" s="8"/>
      <c r="P36" s="7"/>
      <c r="Q36" s="8"/>
      <c r="R36" s="8"/>
      <c r="S36" s="8"/>
      <c r="T36" s="8"/>
      <c r="U36" s="8"/>
      <c r="V36" s="8"/>
      <c r="W36" s="8"/>
    </row>
    <row r="37" ht="22" customHeight="1" spans="1:23">
      <c r="A37" s="7" t="s">
        <v>340</v>
      </c>
      <c r="B37" s="7" t="s">
        <v>359</v>
      </c>
      <c r="C37" s="7" t="s">
        <v>358</v>
      </c>
      <c r="D37" s="7" t="s">
        <v>72</v>
      </c>
      <c r="E37" s="7" t="s">
        <v>108</v>
      </c>
      <c r="F37" s="7" t="s">
        <v>109</v>
      </c>
      <c r="G37" s="7" t="s">
        <v>360</v>
      </c>
      <c r="H37" s="7" t="s">
        <v>361</v>
      </c>
      <c r="I37" s="8">
        <v>1200</v>
      </c>
      <c r="J37" s="8">
        <v>1200</v>
      </c>
      <c r="K37" s="8">
        <v>1200</v>
      </c>
      <c r="L37" s="8"/>
      <c r="M37" s="8"/>
      <c r="N37" s="8"/>
      <c r="O37" s="8"/>
      <c r="P37" s="7"/>
      <c r="Q37" s="8"/>
      <c r="R37" s="8"/>
      <c r="S37" s="8"/>
      <c r="T37" s="8"/>
      <c r="U37" s="8"/>
      <c r="V37" s="8"/>
      <c r="W37" s="8"/>
    </row>
    <row r="38" ht="22" customHeight="1" spans="1:23">
      <c r="A38" s="7" t="s">
        <v>340</v>
      </c>
      <c r="B38" s="7" t="s">
        <v>359</v>
      </c>
      <c r="C38" s="7" t="s">
        <v>358</v>
      </c>
      <c r="D38" s="7" t="s">
        <v>72</v>
      </c>
      <c r="E38" s="7" t="s">
        <v>112</v>
      </c>
      <c r="F38" s="7" t="s">
        <v>113</v>
      </c>
      <c r="G38" s="7" t="s">
        <v>331</v>
      </c>
      <c r="H38" s="7" t="s">
        <v>332</v>
      </c>
      <c r="I38" s="8">
        <v>3600</v>
      </c>
      <c r="J38" s="8">
        <v>3600</v>
      </c>
      <c r="K38" s="8">
        <v>3600</v>
      </c>
      <c r="L38" s="8"/>
      <c r="M38" s="8"/>
      <c r="N38" s="8"/>
      <c r="O38" s="8"/>
      <c r="P38" s="7"/>
      <c r="Q38" s="8"/>
      <c r="R38" s="8"/>
      <c r="S38" s="8"/>
      <c r="T38" s="8"/>
      <c r="U38" s="8"/>
      <c r="V38" s="8"/>
      <c r="W38" s="8"/>
    </row>
    <row r="39" ht="22" customHeight="1" spans="1:23">
      <c r="A39" s="7"/>
      <c r="B39" s="7"/>
      <c r="C39" s="7" t="s">
        <v>362</v>
      </c>
      <c r="D39" s="7"/>
      <c r="E39" s="7"/>
      <c r="F39" s="7"/>
      <c r="G39" s="7"/>
      <c r="H39" s="7"/>
      <c r="I39" s="18">
        <v>216000</v>
      </c>
      <c r="J39" s="8">
        <v>216000</v>
      </c>
      <c r="K39" s="8">
        <v>216000</v>
      </c>
      <c r="L39" s="8"/>
      <c r="M39" s="8"/>
      <c r="N39" s="8"/>
      <c r="O39" s="8"/>
      <c r="P39" s="7"/>
      <c r="Q39" s="8"/>
      <c r="R39" s="8"/>
      <c r="S39" s="8"/>
      <c r="T39" s="8"/>
      <c r="U39" s="8"/>
      <c r="V39" s="8"/>
      <c r="W39" s="8"/>
    </row>
    <row r="40" ht="22" customHeight="1" spans="1:23">
      <c r="A40" s="7" t="s">
        <v>329</v>
      </c>
      <c r="B40" s="7" t="s">
        <v>363</v>
      </c>
      <c r="C40" s="7" t="s">
        <v>362</v>
      </c>
      <c r="D40" s="7" t="s">
        <v>72</v>
      </c>
      <c r="E40" s="7" t="s">
        <v>110</v>
      </c>
      <c r="F40" s="7" t="s">
        <v>111</v>
      </c>
      <c r="G40" s="7" t="s">
        <v>331</v>
      </c>
      <c r="H40" s="7" t="s">
        <v>332</v>
      </c>
      <c r="I40" s="8">
        <v>216000</v>
      </c>
      <c r="J40" s="8">
        <v>216000</v>
      </c>
      <c r="K40" s="8">
        <v>216000</v>
      </c>
      <c r="L40" s="8"/>
      <c r="M40" s="8"/>
      <c r="N40" s="8"/>
      <c r="O40" s="8"/>
      <c r="P40" s="7"/>
      <c r="Q40" s="8"/>
      <c r="R40" s="8"/>
      <c r="S40" s="8"/>
      <c r="T40" s="8"/>
      <c r="U40" s="8"/>
      <c r="V40" s="8"/>
      <c r="W40" s="8"/>
    </row>
    <row r="41" ht="22" customHeight="1" spans="1:23">
      <c r="A41" s="7"/>
      <c r="B41" s="7"/>
      <c r="C41" s="7" t="s">
        <v>364</v>
      </c>
      <c r="D41" s="7"/>
      <c r="E41" s="7"/>
      <c r="F41" s="7"/>
      <c r="G41" s="7"/>
      <c r="H41" s="7"/>
      <c r="I41" s="18">
        <v>88500</v>
      </c>
      <c r="J41" s="8">
        <v>88500</v>
      </c>
      <c r="K41" s="8">
        <v>88500</v>
      </c>
      <c r="L41" s="8"/>
      <c r="M41" s="8"/>
      <c r="N41" s="8"/>
      <c r="O41" s="8"/>
      <c r="P41" s="7"/>
      <c r="Q41" s="8"/>
      <c r="R41" s="8"/>
      <c r="S41" s="8"/>
      <c r="T41" s="8"/>
      <c r="U41" s="8"/>
      <c r="V41" s="8"/>
      <c r="W41" s="8"/>
    </row>
    <row r="42" ht="22" customHeight="1" spans="1:23">
      <c r="A42" s="7" t="s">
        <v>340</v>
      </c>
      <c r="B42" s="7" t="s">
        <v>365</v>
      </c>
      <c r="C42" s="7" t="s">
        <v>364</v>
      </c>
      <c r="D42" s="7" t="s">
        <v>72</v>
      </c>
      <c r="E42" s="7" t="s">
        <v>132</v>
      </c>
      <c r="F42" s="7" t="s">
        <v>133</v>
      </c>
      <c r="G42" s="7" t="s">
        <v>331</v>
      </c>
      <c r="H42" s="7" t="s">
        <v>332</v>
      </c>
      <c r="I42" s="8">
        <v>88500</v>
      </c>
      <c r="J42" s="8">
        <v>88500</v>
      </c>
      <c r="K42" s="8">
        <v>88500</v>
      </c>
      <c r="L42" s="8"/>
      <c r="M42" s="8"/>
      <c r="N42" s="8"/>
      <c r="O42" s="8"/>
      <c r="P42" s="7"/>
      <c r="Q42" s="8"/>
      <c r="R42" s="8"/>
      <c r="S42" s="8"/>
      <c r="T42" s="8"/>
      <c r="U42" s="8"/>
      <c r="V42" s="8"/>
      <c r="W42" s="8"/>
    </row>
    <row r="43" ht="22" customHeight="1" spans="1:23">
      <c r="A43" s="7"/>
      <c r="B43" s="7"/>
      <c r="C43" s="7" t="s">
        <v>366</v>
      </c>
      <c r="D43" s="7"/>
      <c r="E43" s="7"/>
      <c r="F43" s="7"/>
      <c r="G43" s="7"/>
      <c r="H43" s="7"/>
      <c r="I43" s="18">
        <v>101300</v>
      </c>
      <c r="J43" s="8">
        <v>101300</v>
      </c>
      <c r="K43" s="8">
        <v>101300</v>
      </c>
      <c r="L43" s="8"/>
      <c r="M43" s="8"/>
      <c r="N43" s="8"/>
      <c r="O43" s="8"/>
      <c r="P43" s="7"/>
      <c r="Q43" s="8"/>
      <c r="R43" s="8"/>
      <c r="S43" s="8"/>
      <c r="T43" s="8"/>
      <c r="U43" s="8"/>
      <c r="V43" s="8"/>
      <c r="W43" s="8"/>
    </row>
    <row r="44" ht="22" customHeight="1" spans="1:23">
      <c r="A44" s="7" t="s">
        <v>340</v>
      </c>
      <c r="B44" s="7" t="s">
        <v>367</v>
      </c>
      <c r="C44" s="7" t="s">
        <v>366</v>
      </c>
      <c r="D44" s="7" t="s">
        <v>72</v>
      </c>
      <c r="E44" s="7" t="s">
        <v>108</v>
      </c>
      <c r="F44" s="7" t="s">
        <v>109</v>
      </c>
      <c r="G44" s="7" t="s">
        <v>360</v>
      </c>
      <c r="H44" s="7" t="s">
        <v>361</v>
      </c>
      <c r="I44" s="8">
        <v>101300</v>
      </c>
      <c r="J44" s="8">
        <v>101300</v>
      </c>
      <c r="K44" s="8">
        <v>101300</v>
      </c>
      <c r="L44" s="8"/>
      <c r="M44" s="8"/>
      <c r="N44" s="8"/>
      <c r="O44" s="8"/>
      <c r="P44" s="7"/>
      <c r="Q44" s="8"/>
      <c r="R44" s="8"/>
      <c r="S44" s="8"/>
      <c r="T44" s="8"/>
      <c r="U44" s="8"/>
      <c r="V44" s="8"/>
      <c r="W44" s="8"/>
    </row>
    <row r="45" ht="22" customHeight="1" spans="1:23">
      <c r="A45" s="7"/>
      <c r="B45" s="7"/>
      <c r="C45" s="7" t="s">
        <v>368</v>
      </c>
      <c r="D45" s="7"/>
      <c r="E45" s="7"/>
      <c r="F45" s="7"/>
      <c r="G45" s="7"/>
      <c r="H45" s="7"/>
      <c r="I45" s="18">
        <v>3600</v>
      </c>
      <c r="J45" s="8">
        <v>3600</v>
      </c>
      <c r="K45" s="8">
        <v>3600</v>
      </c>
      <c r="L45" s="8"/>
      <c r="M45" s="8"/>
      <c r="N45" s="8"/>
      <c r="O45" s="8"/>
      <c r="P45" s="7"/>
      <c r="Q45" s="8"/>
      <c r="R45" s="8"/>
      <c r="S45" s="8"/>
      <c r="T45" s="8"/>
      <c r="U45" s="8"/>
      <c r="V45" s="8"/>
      <c r="W45" s="8"/>
    </row>
    <row r="46" ht="22" customHeight="1" spans="1:23">
      <c r="A46" s="7" t="s">
        <v>329</v>
      </c>
      <c r="B46" s="7" t="s">
        <v>369</v>
      </c>
      <c r="C46" s="7" t="s">
        <v>368</v>
      </c>
      <c r="D46" s="7" t="s">
        <v>72</v>
      </c>
      <c r="E46" s="7" t="s">
        <v>132</v>
      </c>
      <c r="F46" s="7" t="s">
        <v>133</v>
      </c>
      <c r="G46" s="7" t="s">
        <v>307</v>
      </c>
      <c r="H46" s="7" t="s">
        <v>308</v>
      </c>
      <c r="I46" s="8">
        <v>3600</v>
      </c>
      <c r="J46" s="8">
        <v>3600</v>
      </c>
      <c r="K46" s="8">
        <v>3600</v>
      </c>
      <c r="L46" s="8"/>
      <c r="M46" s="8"/>
      <c r="N46" s="8"/>
      <c r="O46" s="8"/>
      <c r="P46" s="7"/>
      <c r="Q46" s="8"/>
      <c r="R46" s="8"/>
      <c r="S46" s="8"/>
      <c r="T46" s="8"/>
      <c r="U46" s="8"/>
      <c r="V46" s="8"/>
      <c r="W46" s="8"/>
    </row>
    <row r="47" ht="22" customHeight="1" spans="1:23">
      <c r="A47" s="7"/>
      <c r="B47" s="7"/>
      <c r="C47" s="7" t="s">
        <v>370</v>
      </c>
      <c r="D47" s="7"/>
      <c r="E47" s="7"/>
      <c r="F47" s="7"/>
      <c r="G47" s="7"/>
      <c r="H47" s="7"/>
      <c r="I47" s="18">
        <v>199999.83</v>
      </c>
      <c r="J47" s="8">
        <v>199999.83</v>
      </c>
      <c r="K47" s="8">
        <v>199999.83</v>
      </c>
      <c r="L47" s="8"/>
      <c r="M47" s="8"/>
      <c r="N47" s="8"/>
      <c r="O47" s="8"/>
      <c r="P47" s="7"/>
      <c r="Q47" s="8"/>
      <c r="R47" s="8"/>
      <c r="S47" s="8"/>
      <c r="T47" s="8"/>
      <c r="U47" s="8"/>
      <c r="V47" s="8"/>
      <c r="W47" s="8"/>
    </row>
    <row r="48" ht="22" customHeight="1" spans="1:23">
      <c r="A48" s="7" t="s">
        <v>340</v>
      </c>
      <c r="B48" s="7" t="s">
        <v>371</v>
      </c>
      <c r="C48" s="7" t="s">
        <v>370</v>
      </c>
      <c r="D48" s="7" t="s">
        <v>72</v>
      </c>
      <c r="E48" s="7" t="s">
        <v>148</v>
      </c>
      <c r="F48" s="7" t="s">
        <v>149</v>
      </c>
      <c r="G48" s="7" t="s">
        <v>372</v>
      </c>
      <c r="H48" s="7" t="s">
        <v>373</v>
      </c>
      <c r="I48" s="8">
        <v>199999.83</v>
      </c>
      <c r="J48" s="8">
        <v>199999.83</v>
      </c>
      <c r="K48" s="8">
        <v>199999.83</v>
      </c>
      <c r="L48" s="8"/>
      <c r="M48" s="8"/>
      <c r="N48" s="8"/>
      <c r="O48" s="8"/>
      <c r="P48" s="7"/>
      <c r="Q48" s="8"/>
      <c r="R48" s="8"/>
      <c r="S48" s="8"/>
      <c r="T48" s="8"/>
      <c r="U48" s="8"/>
      <c r="V48" s="8"/>
      <c r="W48" s="8"/>
    </row>
    <row r="49" ht="22" customHeight="1" spans="1:23">
      <c r="A49" s="7"/>
      <c r="B49" s="7"/>
      <c r="C49" s="7" t="s">
        <v>374</v>
      </c>
      <c r="D49" s="7"/>
      <c r="E49" s="7"/>
      <c r="F49" s="7"/>
      <c r="G49" s="7"/>
      <c r="H49" s="7"/>
      <c r="I49" s="18">
        <v>319000</v>
      </c>
      <c r="J49" s="8">
        <v>319000</v>
      </c>
      <c r="K49" s="8">
        <v>319000</v>
      </c>
      <c r="L49" s="8"/>
      <c r="M49" s="8"/>
      <c r="N49" s="8"/>
      <c r="O49" s="8"/>
      <c r="P49" s="7"/>
      <c r="Q49" s="8"/>
      <c r="R49" s="8"/>
      <c r="S49" s="8"/>
      <c r="T49" s="8"/>
      <c r="U49" s="8"/>
      <c r="V49" s="8"/>
      <c r="W49" s="8"/>
    </row>
    <row r="50" ht="22" customHeight="1" spans="1:23">
      <c r="A50" s="7" t="s">
        <v>340</v>
      </c>
      <c r="B50" s="7" t="s">
        <v>375</v>
      </c>
      <c r="C50" s="7" t="s">
        <v>374</v>
      </c>
      <c r="D50" s="7" t="s">
        <v>72</v>
      </c>
      <c r="E50" s="7" t="s">
        <v>122</v>
      </c>
      <c r="F50" s="7" t="s">
        <v>123</v>
      </c>
      <c r="G50" s="7" t="s">
        <v>331</v>
      </c>
      <c r="H50" s="7" t="s">
        <v>332</v>
      </c>
      <c r="I50" s="8">
        <v>319000</v>
      </c>
      <c r="J50" s="8">
        <v>319000</v>
      </c>
      <c r="K50" s="8">
        <v>319000</v>
      </c>
      <c r="L50" s="8"/>
      <c r="M50" s="8"/>
      <c r="N50" s="8"/>
      <c r="O50" s="8"/>
      <c r="P50" s="7"/>
      <c r="Q50" s="8"/>
      <c r="R50" s="8"/>
      <c r="S50" s="8"/>
      <c r="T50" s="8"/>
      <c r="U50" s="8"/>
      <c r="V50" s="8"/>
      <c r="W50" s="8"/>
    </row>
    <row r="51" ht="22" customHeight="1" spans="1:23">
      <c r="A51" s="7"/>
      <c r="B51" s="7"/>
      <c r="C51" s="7" t="s">
        <v>376</v>
      </c>
      <c r="D51" s="7"/>
      <c r="E51" s="7"/>
      <c r="F51" s="7"/>
      <c r="G51" s="7"/>
      <c r="H51" s="7"/>
      <c r="I51" s="18">
        <v>60240</v>
      </c>
      <c r="J51" s="8">
        <v>60240</v>
      </c>
      <c r="K51" s="8">
        <v>60240</v>
      </c>
      <c r="L51" s="8"/>
      <c r="M51" s="8"/>
      <c r="N51" s="8"/>
      <c r="O51" s="8"/>
      <c r="P51" s="7"/>
      <c r="Q51" s="8"/>
      <c r="R51" s="8"/>
      <c r="S51" s="8"/>
      <c r="T51" s="8"/>
      <c r="U51" s="8"/>
      <c r="V51" s="8"/>
      <c r="W51" s="8"/>
    </row>
    <row r="52" ht="22" customHeight="1" spans="1:23">
      <c r="A52" s="7" t="s">
        <v>329</v>
      </c>
      <c r="B52" s="7" t="s">
        <v>377</v>
      </c>
      <c r="C52" s="7" t="s">
        <v>376</v>
      </c>
      <c r="D52" s="7" t="s">
        <v>72</v>
      </c>
      <c r="E52" s="7" t="s">
        <v>148</v>
      </c>
      <c r="F52" s="7" t="s">
        <v>149</v>
      </c>
      <c r="G52" s="7" t="s">
        <v>372</v>
      </c>
      <c r="H52" s="7" t="s">
        <v>373</v>
      </c>
      <c r="I52" s="8">
        <v>60240</v>
      </c>
      <c r="J52" s="8">
        <v>60240</v>
      </c>
      <c r="K52" s="8">
        <v>60240</v>
      </c>
      <c r="L52" s="8"/>
      <c r="M52" s="8"/>
      <c r="N52" s="8"/>
      <c r="O52" s="8"/>
      <c r="P52" s="7"/>
      <c r="Q52" s="8"/>
      <c r="R52" s="8"/>
      <c r="S52" s="8"/>
      <c r="T52" s="8"/>
      <c r="U52" s="8"/>
      <c r="V52" s="8"/>
      <c r="W52" s="8"/>
    </row>
    <row r="53" ht="22" customHeight="1" spans="1:23">
      <c r="A53" s="9" t="s">
        <v>58</v>
      </c>
      <c r="B53" s="9"/>
      <c r="C53" s="9"/>
      <c r="D53" s="9"/>
      <c r="E53" s="9"/>
      <c r="F53" s="9"/>
      <c r="G53" s="9"/>
      <c r="H53" s="9"/>
      <c r="I53" s="8">
        <v>2677359.83</v>
      </c>
      <c r="J53" s="8">
        <v>2477359.83</v>
      </c>
      <c r="K53" s="8">
        <v>2477359.83</v>
      </c>
      <c r="L53" s="8"/>
      <c r="M53" s="8"/>
      <c r="N53" s="8"/>
      <c r="O53" s="8"/>
      <c r="P53" s="8"/>
      <c r="Q53" s="8"/>
      <c r="R53" s="8">
        <v>200000</v>
      </c>
      <c r="S53" s="8"/>
      <c r="T53" s="8"/>
      <c r="U53" s="8"/>
      <c r="V53" s="8"/>
      <c r="W53" s="8">
        <v>200000</v>
      </c>
    </row>
  </sheetData>
  <mergeCells count="28">
    <mergeCell ref="A2:W2"/>
    <mergeCell ref="A3:H3"/>
    <mergeCell ref="J4:M4"/>
    <mergeCell ref="N4:P4"/>
    <mergeCell ref="R4:W4"/>
    <mergeCell ref="A53:H5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9" right="0.39" top="0.58" bottom="0.58" header="0.5" footer="0.5"/>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27"/>
  <sheetViews>
    <sheetView showZeros="0" tabSelected="1" topLeftCell="E122" workbookViewId="0">
      <selection activeCell="F127" sqref="F127"/>
    </sheetView>
  </sheetViews>
  <sheetFormatPr defaultColWidth="10.7166666666667" defaultRowHeight="12" customHeight="1"/>
  <cols>
    <col min="1" max="2" width="69.275" customWidth="1"/>
    <col min="3" max="4" width="22.1416666666667" customWidth="1"/>
    <col min="5" max="5" width="55" customWidth="1"/>
    <col min="6" max="6" width="12" customWidth="1"/>
    <col min="7" max="7" width="18.85" customWidth="1"/>
    <col min="8" max="8" width="12" customWidth="1"/>
    <col min="9" max="9" width="18.85" customWidth="1"/>
    <col min="10" max="10" width="53" customWidth="1"/>
  </cols>
  <sheetData>
    <row r="1" ht="15.75" customHeight="1" spans="1:10">
      <c r="A1" s="21" t="s">
        <v>378</v>
      </c>
      <c r="B1" s="20"/>
      <c r="C1" s="20"/>
      <c r="D1" s="20"/>
      <c r="E1" s="20"/>
      <c r="F1" s="20"/>
      <c r="G1" s="20"/>
      <c r="H1" s="20"/>
      <c r="I1" s="20"/>
      <c r="J1" s="20" t="s">
        <v>379</v>
      </c>
    </row>
    <row r="2" ht="45" customHeight="1" spans="1:10">
      <c r="A2" s="22" t="str">
        <f>"2026"&amp;"年部门项目支出绩效目标表"</f>
        <v>2026年部门项目支出绩效目标表</v>
      </c>
      <c r="B2" s="22"/>
      <c r="C2" s="22"/>
      <c r="D2" s="22"/>
      <c r="E2" s="22"/>
      <c r="F2" s="22"/>
      <c r="G2" s="22"/>
      <c r="H2" s="22"/>
      <c r="I2" s="22"/>
      <c r="J2" s="22"/>
    </row>
    <row r="3" ht="15.75" customHeight="1" spans="1:10">
      <c r="A3" s="20" t="str">
        <f>"单位名称："&amp;"姚安县退役军人事务局"</f>
        <v>单位名称：姚安县退役军人事务局</v>
      </c>
      <c r="B3" s="43"/>
      <c r="C3" s="43"/>
      <c r="D3" s="43"/>
      <c r="E3" s="43"/>
      <c r="F3" s="44"/>
      <c r="G3" s="43"/>
      <c r="H3" s="44"/>
      <c r="I3" s="44"/>
      <c r="J3" s="44"/>
    </row>
    <row r="4" ht="60" customHeight="1" spans="1:10">
      <c r="A4" s="45" t="s">
        <v>380</v>
      </c>
      <c r="B4" s="45" t="s">
        <v>381</v>
      </c>
      <c r="C4" s="45" t="s">
        <v>382</v>
      </c>
      <c r="D4" s="45" t="s">
        <v>383</v>
      </c>
      <c r="E4" s="45" t="s">
        <v>384</v>
      </c>
      <c r="F4" s="45" t="s">
        <v>385</v>
      </c>
      <c r="G4" s="45" t="s">
        <v>386</v>
      </c>
      <c r="H4" s="45" t="s">
        <v>387</v>
      </c>
      <c r="I4" s="45" t="s">
        <v>388</v>
      </c>
      <c r="J4" s="45" t="s">
        <v>389</v>
      </c>
    </row>
    <row r="5" ht="47.5" customHeight="1" spans="1:10">
      <c r="A5" s="46">
        <v>1</v>
      </c>
      <c r="B5" s="46">
        <v>2</v>
      </c>
      <c r="C5" s="47">
        <v>3</v>
      </c>
      <c r="D5" s="46">
        <v>4</v>
      </c>
      <c r="E5" s="46">
        <v>5</v>
      </c>
      <c r="F5" s="46">
        <v>6</v>
      </c>
      <c r="G5" s="46">
        <v>7</v>
      </c>
      <c r="H5" s="46">
        <v>8</v>
      </c>
      <c r="I5" s="46">
        <v>9</v>
      </c>
      <c r="J5" s="46">
        <v>10</v>
      </c>
    </row>
    <row r="6" ht="47.5" customHeight="1" spans="1:10">
      <c r="A6" s="48" t="s">
        <v>72</v>
      </c>
      <c r="B6" s="48"/>
      <c r="C6" s="48"/>
      <c r="D6" s="48"/>
      <c r="E6" s="48"/>
      <c r="F6" s="48"/>
      <c r="G6" s="48"/>
      <c r="H6" s="48"/>
      <c r="I6" s="48"/>
      <c r="J6" s="48"/>
    </row>
    <row r="7" ht="47.5" customHeight="1" spans="1:10">
      <c r="A7" s="48" t="s">
        <v>358</v>
      </c>
      <c r="B7" s="49" t="s">
        <v>390</v>
      </c>
      <c r="C7" s="48"/>
      <c r="D7" s="48"/>
      <c r="E7" s="48"/>
      <c r="F7" s="48"/>
      <c r="G7" s="48"/>
      <c r="H7" s="48"/>
      <c r="I7" s="48"/>
      <c r="J7" s="48"/>
    </row>
    <row r="8" ht="52" customHeight="1" spans="1:10">
      <c r="A8" s="48"/>
      <c r="B8" s="48"/>
      <c r="C8" s="47" t="s">
        <v>391</v>
      </c>
      <c r="D8" s="47" t="s">
        <v>392</v>
      </c>
      <c r="E8" s="47" t="s">
        <v>393</v>
      </c>
      <c r="F8" s="47" t="s">
        <v>394</v>
      </c>
      <c r="G8" s="47" t="s">
        <v>395</v>
      </c>
      <c r="H8" s="47" t="s">
        <v>396</v>
      </c>
      <c r="I8" s="47" t="s">
        <v>397</v>
      </c>
      <c r="J8" s="49" t="s">
        <v>393</v>
      </c>
    </row>
    <row r="9" ht="52" customHeight="1" spans="1:10">
      <c r="A9" s="7"/>
      <c r="B9" s="7"/>
      <c r="C9" s="47" t="s">
        <v>391</v>
      </c>
      <c r="D9" s="47" t="s">
        <v>398</v>
      </c>
      <c r="E9" s="47" t="s">
        <v>399</v>
      </c>
      <c r="F9" s="47" t="s">
        <v>394</v>
      </c>
      <c r="G9" s="47" t="s">
        <v>400</v>
      </c>
      <c r="H9" s="47" t="s">
        <v>401</v>
      </c>
      <c r="I9" s="47" t="s">
        <v>402</v>
      </c>
      <c r="J9" s="49" t="s">
        <v>399</v>
      </c>
    </row>
    <row r="10" ht="52" customHeight="1" spans="1:10">
      <c r="A10" s="7"/>
      <c r="B10" s="7"/>
      <c r="C10" s="47" t="s">
        <v>403</v>
      </c>
      <c r="D10" s="47" t="s">
        <v>404</v>
      </c>
      <c r="E10" s="47" t="s">
        <v>405</v>
      </c>
      <c r="F10" s="47" t="s">
        <v>394</v>
      </c>
      <c r="G10" s="47" t="s">
        <v>400</v>
      </c>
      <c r="H10" s="47" t="s">
        <v>401</v>
      </c>
      <c r="I10" s="47" t="s">
        <v>402</v>
      </c>
      <c r="J10" s="49" t="s">
        <v>405</v>
      </c>
    </row>
    <row r="11" ht="52" customHeight="1" spans="1:10">
      <c r="A11" s="48" t="s">
        <v>344</v>
      </c>
      <c r="B11" s="49" t="s">
        <v>406</v>
      </c>
      <c r="C11" s="7"/>
      <c r="D11" s="7"/>
      <c r="E11" s="7"/>
      <c r="F11" s="7"/>
      <c r="G11" s="7"/>
      <c r="H11" s="7"/>
      <c r="I11" s="7"/>
      <c r="J11" s="7"/>
    </row>
    <row r="12" ht="52" customHeight="1" spans="1:10">
      <c r="A12" s="7"/>
      <c r="B12" s="7"/>
      <c r="C12" s="47" t="s">
        <v>391</v>
      </c>
      <c r="D12" s="47" t="s">
        <v>392</v>
      </c>
      <c r="E12" s="47" t="s">
        <v>407</v>
      </c>
      <c r="F12" s="47" t="s">
        <v>394</v>
      </c>
      <c r="G12" s="47" t="s">
        <v>408</v>
      </c>
      <c r="H12" s="47" t="s">
        <v>396</v>
      </c>
      <c r="I12" s="47" t="s">
        <v>397</v>
      </c>
      <c r="J12" s="49" t="s">
        <v>407</v>
      </c>
    </row>
    <row r="13" ht="52" customHeight="1" spans="1:10">
      <c r="A13" s="7"/>
      <c r="B13" s="7"/>
      <c r="C13" s="47" t="s">
        <v>403</v>
      </c>
      <c r="D13" s="47" t="s">
        <v>404</v>
      </c>
      <c r="E13" s="47" t="s">
        <v>405</v>
      </c>
      <c r="F13" s="47" t="s">
        <v>394</v>
      </c>
      <c r="G13" s="47" t="s">
        <v>400</v>
      </c>
      <c r="H13" s="47" t="s">
        <v>401</v>
      </c>
      <c r="I13" s="47" t="s">
        <v>402</v>
      </c>
      <c r="J13" s="49" t="s">
        <v>405</v>
      </c>
    </row>
    <row r="14" ht="52" customHeight="1" spans="1:10">
      <c r="A14" s="7"/>
      <c r="B14" s="7"/>
      <c r="C14" s="47" t="s">
        <v>409</v>
      </c>
      <c r="D14" s="47" t="s">
        <v>410</v>
      </c>
      <c r="E14" s="47" t="s">
        <v>411</v>
      </c>
      <c r="F14" s="17" t="s">
        <v>412</v>
      </c>
      <c r="G14" s="47" t="s">
        <v>413</v>
      </c>
      <c r="H14" s="47" t="s">
        <v>401</v>
      </c>
      <c r="I14" s="47" t="s">
        <v>402</v>
      </c>
      <c r="J14" s="49" t="s">
        <v>411</v>
      </c>
    </row>
    <row r="15" ht="52" customHeight="1" spans="1:10">
      <c r="A15" s="48" t="s">
        <v>348</v>
      </c>
      <c r="B15" s="49" t="s">
        <v>414</v>
      </c>
      <c r="C15" s="7"/>
      <c r="D15" s="7"/>
      <c r="E15" s="7"/>
      <c r="F15" s="7"/>
      <c r="G15" s="7"/>
      <c r="H15" s="7"/>
      <c r="I15" s="7"/>
      <c r="J15" s="7"/>
    </row>
    <row r="16" ht="52" customHeight="1" spans="1:10">
      <c r="A16" s="7"/>
      <c r="B16" s="7"/>
      <c r="C16" s="47" t="s">
        <v>391</v>
      </c>
      <c r="D16" s="47" t="s">
        <v>392</v>
      </c>
      <c r="E16" s="47" t="s">
        <v>415</v>
      </c>
      <c r="F16" s="47" t="s">
        <v>394</v>
      </c>
      <c r="G16" s="47" t="s">
        <v>416</v>
      </c>
      <c r="H16" s="47" t="s">
        <v>417</v>
      </c>
      <c r="I16" s="47" t="s">
        <v>397</v>
      </c>
      <c r="J16" s="49" t="s">
        <v>415</v>
      </c>
    </row>
    <row r="17" ht="52" customHeight="1" spans="1:10">
      <c r="A17" s="7"/>
      <c r="B17" s="7"/>
      <c r="C17" s="47" t="s">
        <v>391</v>
      </c>
      <c r="D17" s="47" t="s">
        <v>398</v>
      </c>
      <c r="E17" s="47" t="s">
        <v>418</v>
      </c>
      <c r="F17" s="47" t="s">
        <v>394</v>
      </c>
      <c r="G17" s="47" t="s">
        <v>400</v>
      </c>
      <c r="H17" s="47" t="s">
        <v>401</v>
      </c>
      <c r="I17" s="47" t="s">
        <v>402</v>
      </c>
      <c r="J17" s="49" t="s">
        <v>418</v>
      </c>
    </row>
    <row r="18" ht="52" customHeight="1" spans="1:10">
      <c r="A18" s="7"/>
      <c r="B18" s="7"/>
      <c r="C18" s="47" t="s">
        <v>403</v>
      </c>
      <c r="D18" s="47" t="s">
        <v>404</v>
      </c>
      <c r="E18" s="47" t="s">
        <v>405</v>
      </c>
      <c r="F18" s="47" t="s">
        <v>394</v>
      </c>
      <c r="G18" s="47" t="s">
        <v>400</v>
      </c>
      <c r="H18" s="47" t="s">
        <v>401</v>
      </c>
      <c r="I18" s="47" t="s">
        <v>402</v>
      </c>
      <c r="J18" s="49" t="s">
        <v>405</v>
      </c>
    </row>
    <row r="19" ht="52" customHeight="1" spans="1:10">
      <c r="A19" s="7"/>
      <c r="B19" s="7"/>
      <c r="C19" s="47" t="s">
        <v>409</v>
      </c>
      <c r="D19" s="47" t="s">
        <v>410</v>
      </c>
      <c r="E19" s="47" t="s">
        <v>411</v>
      </c>
      <c r="F19" s="17" t="s">
        <v>412</v>
      </c>
      <c r="G19" s="47" t="s">
        <v>413</v>
      </c>
      <c r="H19" s="47" t="s">
        <v>401</v>
      </c>
      <c r="I19" s="47" t="s">
        <v>402</v>
      </c>
      <c r="J19" s="49" t="s">
        <v>411</v>
      </c>
    </row>
    <row r="20" ht="52" customHeight="1" spans="1:10">
      <c r="A20" s="48" t="s">
        <v>364</v>
      </c>
      <c r="B20" s="50" t="s">
        <v>419</v>
      </c>
      <c r="C20" s="7"/>
      <c r="D20" s="7"/>
      <c r="E20" s="7"/>
      <c r="F20" s="7"/>
      <c r="G20" s="7"/>
      <c r="H20" s="7"/>
      <c r="I20" s="7"/>
      <c r="J20" s="7"/>
    </row>
    <row r="21" ht="52" customHeight="1" spans="1:10">
      <c r="A21" s="7"/>
      <c r="B21" s="7"/>
      <c r="C21" s="47" t="s">
        <v>391</v>
      </c>
      <c r="D21" s="47" t="s">
        <v>392</v>
      </c>
      <c r="E21" s="47" t="s">
        <v>420</v>
      </c>
      <c r="F21" s="47" t="s">
        <v>394</v>
      </c>
      <c r="G21" s="47" t="s">
        <v>421</v>
      </c>
      <c r="H21" s="47" t="s">
        <v>396</v>
      </c>
      <c r="I21" s="47" t="s">
        <v>397</v>
      </c>
      <c r="J21" s="49" t="s">
        <v>420</v>
      </c>
    </row>
    <row r="22" ht="52" customHeight="1" spans="1:10">
      <c r="A22" s="7"/>
      <c r="B22" s="7"/>
      <c r="C22" s="47" t="s">
        <v>391</v>
      </c>
      <c r="D22" s="47" t="s">
        <v>398</v>
      </c>
      <c r="E22" s="47" t="s">
        <v>422</v>
      </c>
      <c r="F22" s="47" t="s">
        <v>394</v>
      </c>
      <c r="G22" s="47" t="s">
        <v>400</v>
      </c>
      <c r="H22" s="47" t="s">
        <v>401</v>
      </c>
      <c r="I22" s="47" t="s">
        <v>402</v>
      </c>
      <c r="J22" s="49" t="s">
        <v>422</v>
      </c>
    </row>
    <row r="23" ht="52" customHeight="1" spans="1:10">
      <c r="A23" s="7"/>
      <c r="B23" s="7"/>
      <c r="C23" s="47" t="s">
        <v>403</v>
      </c>
      <c r="D23" s="47" t="s">
        <v>404</v>
      </c>
      <c r="E23" s="47" t="s">
        <v>405</v>
      </c>
      <c r="F23" s="47" t="s">
        <v>394</v>
      </c>
      <c r="G23" s="47" t="s">
        <v>400</v>
      </c>
      <c r="H23" s="47" t="s">
        <v>401</v>
      </c>
      <c r="I23" s="47" t="s">
        <v>402</v>
      </c>
      <c r="J23" s="49" t="s">
        <v>405</v>
      </c>
    </row>
    <row r="24" ht="52" customHeight="1" spans="1:10">
      <c r="A24" s="7"/>
      <c r="B24" s="7"/>
      <c r="C24" s="47" t="s">
        <v>409</v>
      </c>
      <c r="D24" s="47" t="s">
        <v>410</v>
      </c>
      <c r="E24" s="47" t="s">
        <v>411</v>
      </c>
      <c r="F24" s="17" t="s">
        <v>412</v>
      </c>
      <c r="G24" s="47" t="s">
        <v>413</v>
      </c>
      <c r="H24" s="47" t="s">
        <v>401</v>
      </c>
      <c r="I24" s="47" t="s">
        <v>402</v>
      </c>
      <c r="J24" s="49" t="s">
        <v>411</v>
      </c>
    </row>
    <row r="25" ht="52" customHeight="1" spans="1:10">
      <c r="A25" s="48" t="s">
        <v>423</v>
      </c>
      <c r="B25" s="50" t="s">
        <v>424</v>
      </c>
      <c r="C25" s="7"/>
      <c r="D25" s="7"/>
      <c r="E25" s="7"/>
      <c r="F25" s="7"/>
      <c r="G25" s="7"/>
      <c r="H25" s="7"/>
      <c r="I25" s="7"/>
      <c r="J25" s="7"/>
    </row>
    <row r="26" ht="52" customHeight="1" spans="1:10">
      <c r="A26" s="7"/>
      <c r="B26" s="7"/>
      <c r="C26" s="47" t="s">
        <v>391</v>
      </c>
      <c r="D26" s="47" t="s">
        <v>392</v>
      </c>
      <c r="E26" s="47" t="s">
        <v>425</v>
      </c>
      <c r="F26" s="47" t="s">
        <v>394</v>
      </c>
      <c r="G26" s="47" t="s">
        <v>426</v>
      </c>
      <c r="H26" s="47" t="s">
        <v>396</v>
      </c>
      <c r="I26" s="47" t="s">
        <v>397</v>
      </c>
      <c r="J26" s="49" t="s">
        <v>425</v>
      </c>
    </row>
    <row r="27" ht="52" customHeight="1" spans="1:10">
      <c r="A27" s="7"/>
      <c r="B27" s="7"/>
      <c r="C27" s="47" t="s">
        <v>391</v>
      </c>
      <c r="D27" s="47" t="s">
        <v>398</v>
      </c>
      <c r="E27" s="47" t="s">
        <v>427</v>
      </c>
      <c r="F27" s="47" t="s">
        <v>394</v>
      </c>
      <c r="G27" s="47" t="s">
        <v>400</v>
      </c>
      <c r="H27" s="47" t="s">
        <v>401</v>
      </c>
      <c r="I27" s="47" t="s">
        <v>402</v>
      </c>
      <c r="J27" s="49" t="s">
        <v>427</v>
      </c>
    </row>
    <row r="28" ht="52" customHeight="1" spans="1:10">
      <c r="A28" s="7"/>
      <c r="B28" s="7"/>
      <c r="C28" s="47" t="s">
        <v>403</v>
      </c>
      <c r="D28" s="47" t="s">
        <v>404</v>
      </c>
      <c r="E28" s="47" t="s">
        <v>428</v>
      </c>
      <c r="F28" s="47" t="s">
        <v>394</v>
      </c>
      <c r="G28" s="47" t="s">
        <v>400</v>
      </c>
      <c r="H28" s="47" t="s">
        <v>401</v>
      </c>
      <c r="I28" s="47" t="s">
        <v>402</v>
      </c>
      <c r="J28" s="49" t="s">
        <v>428</v>
      </c>
    </row>
    <row r="29" ht="52" customHeight="1" spans="1:10">
      <c r="A29" s="7"/>
      <c r="B29" s="7"/>
      <c r="C29" s="47" t="s">
        <v>409</v>
      </c>
      <c r="D29" s="47" t="s">
        <v>410</v>
      </c>
      <c r="E29" s="47" t="s">
        <v>429</v>
      </c>
      <c r="F29" s="17" t="s">
        <v>412</v>
      </c>
      <c r="G29" s="47" t="s">
        <v>413</v>
      </c>
      <c r="H29" s="47" t="s">
        <v>401</v>
      </c>
      <c r="I29" s="47" t="s">
        <v>402</v>
      </c>
      <c r="J29" s="49" t="s">
        <v>429</v>
      </c>
    </row>
    <row r="30" ht="52" customHeight="1" spans="1:10">
      <c r="A30" s="48" t="s">
        <v>339</v>
      </c>
      <c r="B30" s="49" t="s">
        <v>430</v>
      </c>
      <c r="C30" s="7"/>
      <c r="D30" s="7"/>
      <c r="E30" s="7"/>
      <c r="F30" s="7"/>
      <c r="G30" s="7"/>
      <c r="H30" s="7"/>
      <c r="I30" s="7"/>
      <c r="J30" s="7"/>
    </row>
    <row r="31" ht="52" customHeight="1" spans="1:10">
      <c r="A31" s="7"/>
      <c r="B31" s="7"/>
      <c r="C31" s="47" t="s">
        <v>391</v>
      </c>
      <c r="D31" s="47" t="s">
        <v>392</v>
      </c>
      <c r="E31" s="47" t="s">
        <v>431</v>
      </c>
      <c r="F31" s="47" t="s">
        <v>394</v>
      </c>
      <c r="G31" s="47" t="s">
        <v>432</v>
      </c>
      <c r="H31" s="47" t="s">
        <v>396</v>
      </c>
      <c r="I31" s="47" t="s">
        <v>397</v>
      </c>
      <c r="J31" s="49" t="s">
        <v>431</v>
      </c>
    </row>
    <row r="32" ht="52" customHeight="1" spans="1:10">
      <c r="A32" s="7"/>
      <c r="B32" s="7"/>
      <c r="C32" s="47" t="s">
        <v>391</v>
      </c>
      <c r="D32" s="47" t="s">
        <v>398</v>
      </c>
      <c r="E32" s="47" t="s">
        <v>399</v>
      </c>
      <c r="F32" s="47" t="s">
        <v>394</v>
      </c>
      <c r="G32" s="47" t="s">
        <v>400</v>
      </c>
      <c r="H32" s="47" t="s">
        <v>401</v>
      </c>
      <c r="I32" s="47" t="s">
        <v>402</v>
      </c>
      <c r="J32" s="49" t="s">
        <v>399</v>
      </c>
    </row>
    <row r="33" ht="52" customHeight="1" spans="1:10">
      <c r="A33" s="7"/>
      <c r="B33" s="7"/>
      <c r="C33" s="47" t="s">
        <v>403</v>
      </c>
      <c r="D33" s="47" t="s">
        <v>404</v>
      </c>
      <c r="E33" s="47" t="s">
        <v>405</v>
      </c>
      <c r="F33" s="47" t="s">
        <v>394</v>
      </c>
      <c r="G33" s="47" t="s">
        <v>400</v>
      </c>
      <c r="H33" s="47" t="s">
        <v>401</v>
      </c>
      <c r="I33" s="47" t="s">
        <v>402</v>
      </c>
      <c r="J33" s="49" t="s">
        <v>405</v>
      </c>
    </row>
    <row r="34" ht="52" customHeight="1" spans="1:10">
      <c r="A34" s="7"/>
      <c r="B34" s="7"/>
      <c r="C34" s="47" t="s">
        <v>409</v>
      </c>
      <c r="D34" s="47" t="s">
        <v>410</v>
      </c>
      <c r="E34" s="47" t="s">
        <v>411</v>
      </c>
      <c r="F34" s="17" t="s">
        <v>412</v>
      </c>
      <c r="G34" s="47" t="s">
        <v>413</v>
      </c>
      <c r="H34" s="47" t="s">
        <v>401</v>
      </c>
      <c r="I34" s="47" t="s">
        <v>402</v>
      </c>
      <c r="J34" s="49" t="s">
        <v>411</v>
      </c>
    </row>
    <row r="35" ht="52" customHeight="1" spans="1:10">
      <c r="A35" s="48" t="s">
        <v>356</v>
      </c>
      <c r="B35" s="50" t="s">
        <v>433</v>
      </c>
      <c r="C35" s="7"/>
      <c r="D35" s="7"/>
      <c r="E35" s="7"/>
      <c r="F35" s="7"/>
      <c r="G35" s="7"/>
      <c r="H35" s="7"/>
      <c r="I35" s="7"/>
      <c r="J35" s="7"/>
    </row>
    <row r="36" ht="52" customHeight="1" spans="1:10">
      <c r="A36" s="7"/>
      <c r="B36" s="7"/>
      <c r="C36" s="47" t="s">
        <v>391</v>
      </c>
      <c r="D36" s="47" t="s">
        <v>392</v>
      </c>
      <c r="E36" s="47" t="s">
        <v>434</v>
      </c>
      <c r="F36" s="47" t="s">
        <v>394</v>
      </c>
      <c r="G36" s="47" t="s">
        <v>435</v>
      </c>
      <c r="H36" s="47" t="s">
        <v>396</v>
      </c>
      <c r="I36" s="47" t="s">
        <v>397</v>
      </c>
      <c r="J36" s="49" t="s">
        <v>434</v>
      </c>
    </row>
    <row r="37" ht="52" customHeight="1" spans="1:10">
      <c r="A37" s="7"/>
      <c r="B37" s="7"/>
      <c r="C37" s="47" t="s">
        <v>391</v>
      </c>
      <c r="D37" s="47" t="s">
        <v>398</v>
      </c>
      <c r="E37" s="47" t="s">
        <v>436</v>
      </c>
      <c r="F37" s="47" t="s">
        <v>394</v>
      </c>
      <c r="G37" s="47" t="s">
        <v>400</v>
      </c>
      <c r="H37" s="47" t="s">
        <v>401</v>
      </c>
      <c r="I37" s="47" t="s">
        <v>402</v>
      </c>
      <c r="J37" s="49" t="s">
        <v>436</v>
      </c>
    </row>
    <row r="38" ht="52" customHeight="1" spans="1:10">
      <c r="A38" s="7"/>
      <c r="B38" s="7"/>
      <c r="C38" s="47" t="s">
        <v>403</v>
      </c>
      <c r="D38" s="47" t="s">
        <v>404</v>
      </c>
      <c r="E38" s="47" t="s">
        <v>437</v>
      </c>
      <c r="F38" s="47" t="s">
        <v>394</v>
      </c>
      <c r="G38" s="47" t="s">
        <v>400</v>
      </c>
      <c r="H38" s="47" t="s">
        <v>401</v>
      </c>
      <c r="I38" s="47" t="s">
        <v>402</v>
      </c>
      <c r="J38" s="49" t="s">
        <v>437</v>
      </c>
    </row>
    <row r="39" ht="52" customHeight="1" spans="1:10">
      <c r="A39" s="7"/>
      <c r="B39" s="7"/>
      <c r="C39" s="47" t="s">
        <v>409</v>
      </c>
      <c r="D39" s="47" t="s">
        <v>410</v>
      </c>
      <c r="E39" s="47" t="s">
        <v>438</v>
      </c>
      <c r="F39" s="17" t="s">
        <v>412</v>
      </c>
      <c r="G39" s="47" t="s">
        <v>413</v>
      </c>
      <c r="H39" s="47" t="s">
        <v>401</v>
      </c>
      <c r="I39" s="47" t="s">
        <v>402</v>
      </c>
      <c r="J39" s="49" t="s">
        <v>438</v>
      </c>
    </row>
    <row r="40" ht="52" customHeight="1" spans="1:10">
      <c r="A40" s="48" t="s">
        <v>346</v>
      </c>
      <c r="B40" s="49" t="s">
        <v>439</v>
      </c>
      <c r="C40" s="7"/>
      <c r="D40" s="7"/>
      <c r="E40" s="7"/>
      <c r="F40" s="7"/>
      <c r="G40" s="7"/>
      <c r="H40" s="7"/>
      <c r="I40" s="7"/>
      <c r="J40" s="7"/>
    </row>
    <row r="41" ht="52" customHeight="1" spans="1:10">
      <c r="A41" s="7"/>
      <c r="B41" s="7"/>
      <c r="C41" s="47" t="s">
        <v>391</v>
      </c>
      <c r="D41" s="47" t="s">
        <v>392</v>
      </c>
      <c r="E41" s="47" t="s">
        <v>440</v>
      </c>
      <c r="F41" s="47" t="s">
        <v>394</v>
      </c>
      <c r="G41" s="47" t="s">
        <v>97</v>
      </c>
      <c r="H41" s="47" t="s">
        <v>396</v>
      </c>
      <c r="I41" s="47" t="s">
        <v>397</v>
      </c>
      <c r="J41" s="49" t="s">
        <v>440</v>
      </c>
    </row>
    <row r="42" ht="52" customHeight="1" spans="1:10">
      <c r="A42" s="7"/>
      <c r="B42" s="7"/>
      <c r="C42" s="47" t="s">
        <v>391</v>
      </c>
      <c r="D42" s="47" t="s">
        <v>398</v>
      </c>
      <c r="E42" s="47" t="s">
        <v>399</v>
      </c>
      <c r="F42" s="47" t="s">
        <v>394</v>
      </c>
      <c r="G42" s="47" t="s">
        <v>400</v>
      </c>
      <c r="H42" s="47" t="s">
        <v>401</v>
      </c>
      <c r="I42" s="47" t="s">
        <v>402</v>
      </c>
      <c r="J42" s="49" t="s">
        <v>399</v>
      </c>
    </row>
    <row r="43" ht="52" customHeight="1" spans="1:10">
      <c r="A43" s="7"/>
      <c r="B43" s="7"/>
      <c r="C43" s="47" t="s">
        <v>403</v>
      </c>
      <c r="D43" s="47" t="s">
        <v>404</v>
      </c>
      <c r="E43" s="47" t="s">
        <v>405</v>
      </c>
      <c r="F43" s="47" t="s">
        <v>394</v>
      </c>
      <c r="G43" s="47" t="s">
        <v>400</v>
      </c>
      <c r="H43" s="47" t="s">
        <v>401</v>
      </c>
      <c r="I43" s="47" t="s">
        <v>402</v>
      </c>
      <c r="J43" s="49" t="s">
        <v>405</v>
      </c>
    </row>
    <row r="44" ht="52" customHeight="1" spans="1:10">
      <c r="A44" s="7"/>
      <c r="B44" s="7"/>
      <c r="C44" s="47" t="s">
        <v>409</v>
      </c>
      <c r="D44" s="47" t="s">
        <v>410</v>
      </c>
      <c r="E44" s="47" t="s">
        <v>441</v>
      </c>
      <c r="F44" s="17" t="s">
        <v>412</v>
      </c>
      <c r="G44" s="47" t="s">
        <v>413</v>
      </c>
      <c r="H44" s="47" t="s">
        <v>401</v>
      </c>
      <c r="I44" s="47" t="s">
        <v>402</v>
      </c>
      <c r="J44" s="49" t="s">
        <v>441</v>
      </c>
    </row>
    <row r="45" ht="52" customHeight="1" spans="1:10">
      <c r="A45" s="48" t="s">
        <v>352</v>
      </c>
      <c r="B45" s="50" t="s">
        <v>442</v>
      </c>
      <c r="C45" s="7"/>
      <c r="D45" s="7"/>
      <c r="E45" s="7"/>
      <c r="F45" s="7"/>
      <c r="G45" s="7"/>
      <c r="H45" s="7"/>
      <c r="I45" s="7"/>
      <c r="J45" s="7"/>
    </row>
    <row r="46" ht="52" customHeight="1" spans="1:10">
      <c r="A46" s="7"/>
      <c r="B46" s="7"/>
      <c r="C46" s="47" t="s">
        <v>391</v>
      </c>
      <c r="D46" s="47" t="s">
        <v>392</v>
      </c>
      <c r="E46" s="47" t="s">
        <v>431</v>
      </c>
      <c r="F46" s="47" t="s">
        <v>394</v>
      </c>
      <c r="G46" s="47" t="s">
        <v>87</v>
      </c>
      <c r="H46" s="47" t="s">
        <v>396</v>
      </c>
      <c r="I46" s="47" t="s">
        <v>397</v>
      </c>
      <c r="J46" s="49" t="s">
        <v>431</v>
      </c>
    </row>
    <row r="47" ht="52" customHeight="1" spans="1:10">
      <c r="A47" s="7"/>
      <c r="B47" s="7"/>
      <c r="C47" s="47" t="s">
        <v>391</v>
      </c>
      <c r="D47" s="47" t="s">
        <v>398</v>
      </c>
      <c r="E47" s="47" t="s">
        <v>399</v>
      </c>
      <c r="F47" s="47" t="s">
        <v>394</v>
      </c>
      <c r="G47" s="47" t="s">
        <v>400</v>
      </c>
      <c r="H47" s="47" t="s">
        <v>401</v>
      </c>
      <c r="I47" s="47" t="s">
        <v>402</v>
      </c>
      <c r="J47" s="49" t="s">
        <v>399</v>
      </c>
    </row>
    <row r="48" ht="52" customHeight="1" spans="1:10">
      <c r="A48" s="7"/>
      <c r="B48" s="7"/>
      <c r="C48" s="47" t="s">
        <v>403</v>
      </c>
      <c r="D48" s="47" t="s">
        <v>404</v>
      </c>
      <c r="E48" s="47" t="s">
        <v>405</v>
      </c>
      <c r="F48" s="47" t="s">
        <v>394</v>
      </c>
      <c r="G48" s="47" t="s">
        <v>400</v>
      </c>
      <c r="H48" s="47" t="s">
        <v>401</v>
      </c>
      <c r="I48" s="47" t="s">
        <v>402</v>
      </c>
      <c r="J48" s="49" t="s">
        <v>405</v>
      </c>
    </row>
    <row r="49" ht="52" customHeight="1" spans="1:10">
      <c r="A49" s="7"/>
      <c r="B49" s="7"/>
      <c r="C49" s="47" t="s">
        <v>409</v>
      </c>
      <c r="D49" s="47" t="s">
        <v>410</v>
      </c>
      <c r="E49" s="47" t="s">
        <v>411</v>
      </c>
      <c r="F49" s="17" t="s">
        <v>412</v>
      </c>
      <c r="G49" s="47" t="s">
        <v>413</v>
      </c>
      <c r="H49" s="47" t="s">
        <v>401</v>
      </c>
      <c r="I49" s="47" t="s">
        <v>402</v>
      </c>
      <c r="J49" s="49" t="s">
        <v>411</v>
      </c>
    </row>
    <row r="50" ht="52" customHeight="1" spans="1:10">
      <c r="A50" s="48" t="s">
        <v>350</v>
      </c>
      <c r="B50" s="49" t="s">
        <v>443</v>
      </c>
      <c r="C50" s="7"/>
      <c r="D50" s="7"/>
      <c r="E50" s="7"/>
      <c r="F50" s="7"/>
      <c r="G50" s="7"/>
      <c r="H50" s="7"/>
      <c r="I50" s="7"/>
      <c r="J50" s="7"/>
    </row>
    <row r="51" ht="52" customHeight="1" spans="1:10">
      <c r="A51" s="7"/>
      <c r="B51" s="7"/>
      <c r="C51" s="47" t="s">
        <v>391</v>
      </c>
      <c r="D51" s="47" t="s">
        <v>392</v>
      </c>
      <c r="E51" s="47" t="s">
        <v>444</v>
      </c>
      <c r="F51" s="47" t="s">
        <v>394</v>
      </c>
      <c r="G51" s="47" t="s">
        <v>445</v>
      </c>
      <c r="H51" s="47" t="s">
        <v>396</v>
      </c>
      <c r="I51" s="47" t="s">
        <v>397</v>
      </c>
      <c r="J51" s="49" t="s">
        <v>444</v>
      </c>
    </row>
    <row r="52" ht="52" customHeight="1" spans="1:10">
      <c r="A52" s="7"/>
      <c r="B52" s="7"/>
      <c r="C52" s="47" t="s">
        <v>391</v>
      </c>
      <c r="D52" s="47" t="s">
        <v>398</v>
      </c>
      <c r="E52" s="47" t="s">
        <v>446</v>
      </c>
      <c r="F52" s="47" t="s">
        <v>394</v>
      </c>
      <c r="G52" s="47" t="s">
        <v>400</v>
      </c>
      <c r="H52" s="47" t="s">
        <v>401</v>
      </c>
      <c r="I52" s="47" t="s">
        <v>397</v>
      </c>
      <c r="J52" s="49" t="s">
        <v>446</v>
      </c>
    </row>
    <row r="53" ht="52" customHeight="1" spans="1:10">
      <c r="A53" s="7"/>
      <c r="B53" s="7"/>
      <c r="C53" s="47" t="s">
        <v>403</v>
      </c>
      <c r="D53" s="47" t="s">
        <v>404</v>
      </c>
      <c r="E53" s="47" t="s">
        <v>405</v>
      </c>
      <c r="F53" s="47" t="s">
        <v>394</v>
      </c>
      <c r="G53" s="47" t="s">
        <v>400</v>
      </c>
      <c r="H53" s="47" t="s">
        <v>401</v>
      </c>
      <c r="I53" s="47" t="s">
        <v>402</v>
      </c>
      <c r="J53" s="49" t="s">
        <v>405</v>
      </c>
    </row>
    <row r="54" ht="52" customHeight="1" spans="1:10">
      <c r="A54" s="7"/>
      <c r="B54" s="7"/>
      <c r="C54" s="47" t="s">
        <v>409</v>
      </c>
      <c r="D54" s="47" t="s">
        <v>410</v>
      </c>
      <c r="E54" s="47" t="s">
        <v>411</v>
      </c>
      <c r="F54" s="17" t="s">
        <v>412</v>
      </c>
      <c r="G54" s="47" t="s">
        <v>413</v>
      </c>
      <c r="H54" s="47" t="s">
        <v>401</v>
      </c>
      <c r="I54" s="47" t="s">
        <v>402</v>
      </c>
      <c r="J54" s="49" t="s">
        <v>411</v>
      </c>
    </row>
    <row r="55" ht="52" customHeight="1" spans="1:10">
      <c r="A55" s="48" t="s">
        <v>370</v>
      </c>
      <c r="B55" s="50" t="s">
        <v>447</v>
      </c>
      <c r="C55" s="7"/>
      <c r="D55" s="7"/>
      <c r="E55" s="7"/>
      <c r="F55" s="7"/>
      <c r="G55" s="7"/>
      <c r="H55" s="7"/>
      <c r="I55" s="7"/>
      <c r="J55" s="7"/>
    </row>
    <row r="56" ht="52" customHeight="1" spans="1:10">
      <c r="A56" s="7"/>
      <c r="B56" s="7"/>
      <c r="C56" s="47" t="s">
        <v>391</v>
      </c>
      <c r="D56" s="47" t="s">
        <v>392</v>
      </c>
      <c r="E56" s="47" t="s">
        <v>448</v>
      </c>
      <c r="F56" s="47" t="s">
        <v>394</v>
      </c>
      <c r="G56" s="47" t="s">
        <v>426</v>
      </c>
      <c r="H56" s="47" t="s">
        <v>396</v>
      </c>
      <c r="I56" s="47" t="s">
        <v>397</v>
      </c>
      <c r="J56" s="49" t="s">
        <v>448</v>
      </c>
    </row>
    <row r="57" ht="52" customHeight="1" spans="1:10">
      <c r="A57" s="7"/>
      <c r="B57" s="7"/>
      <c r="C57" s="47" t="s">
        <v>391</v>
      </c>
      <c r="D57" s="47" t="s">
        <v>398</v>
      </c>
      <c r="E57" s="47" t="s">
        <v>449</v>
      </c>
      <c r="F57" s="47" t="s">
        <v>394</v>
      </c>
      <c r="G57" s="47" t="s">
        <v>400</v>
      </c>
      <c r="H57" s="47" t="s">
        <v>401</v>
      </c>
      <c r="I57" s="47" t="s">
        <v>402</v>
      </c>
      <c r="J57" s="49" t="s">
        <v>449</v>
      </c>
    </row>
    <row r="58" ht="52" customHeight="1" spans="1:10">
      <c r="A58" s="7"/>
      <c r="B58" s="7"/>
      <c r="C58" s="47" t="s">
        <v>403</v>
      </c>
      <c r="D58" s="47" t="s">
        <v>404</v>
      </c>
      <c r="E58" s="47" t="s">
        <v>450</v>
      </c>
      <c r="F58" s="47" t="s">
        <v>394</v>
      </c>
      <c r="G58" s="47" t="s">
        <v>400</v>
      </c>
      <c r="H58" s="47" t="s">
        <v>401</v>
      </c>
      <c r="I58" s="47" t="s">
        <v>402</v>
      </c>
      <c r="J58" s="49" t="s">
        <v>450</v>
      </c>
    </row>
    <row r="59" ht="52" customHeight="1" spans="1:10">
      <c r="A59" s="7"/>
      <c r="B59" s="7"/>
      <c r="C59" s="47" t="s">
        <v>409</v>
      </c>
      <c r="D59" s="47" t="s">
        <v>410</v>
      </c>
      <c r="E59" s="47" t="s">
        <v>451</v>
      </c>
      <c r="F59" s="17" t="s">
        <v>412</v>
      </c>
      <c r="G59" s="47" t="s">
        <v>413</v>
      </c>
      <c r="H59" s="47" t="s">
        <v>401</v>
      </c>
      <c r="I59" s="47" t="s">
        <v>402</v>
      </c>
      <c r="J59" s="49" t="s">
        <v>451</v>
      </c>
    </row>
    <row r="60" ht="52" customHeight="1" spans="1:10">
      <c r="A60" s="48" t="s">
        <v>374</v>
      </c>
      <c r="B60" s="49" t="s">
        <v>452</v>
      </c>
      <c r="C60" s="7"/>
      <c r="D60" s="7"/>
      <c r="E60" s="7"/>
      <c r="F60" s="7"/>
      <c r="G60" s="7"/>
      <c r="H60" s="7"/>
      <c r="I60" s="7"/>
      <c r="J60" s="7"/>
    </row>
    <row r="61" ht="52" customHeight="1" spans="1:10">
      <c r="A61" s="7"/>
      <c r="B61" s="7"/>
      <c r="C61" s="47" t="s">
        <v>391</v>
      </c>
      <c r="D61" s="47" t="s">
        <v>392</v>
      </c>
      <c r="E61" s="47" t="s">
        <v>453</v>
      </c>
      <c r="F61" s="47" t="s">
        <v>394</v>
      </c>
      <c r="G61" s="47" t="s">
        <v>454</v>
      </c>
      <c r="H61" s="47" t="s">
        <v>396</v>
      </c>
      <c r="I61" s="47" t="s">
        <v>397</v>
      </c>
      <c r="J61" s="49" t="s">
        <v>453</v>
      </c>
    </row>
    <row r="62" ht="52" customHeight="1" spans="1:10">
      <c r="A62" s="7"/>
      <c r="B62" s="7"/>
      <c r="C62" s="47" t="s">
        <v>391</v>
      </c>
      <c r="D62" s="47" t="s">
        <v>398</v>
      </c>
      <c r="E62" s="47" t="s">
        <v>399</v>
      </c>
      <c r="F62" s="47" t="s">
        <v>394</v>
      </c>
      <c r="G62" s="47" t="s">
        <v>400</v>
      </c>
      <c r="H62" s="47" t="s">
        <v>401</v>
      </c>
      <c r="I62" s="47" t="s">
        <v>402</v>
      </c>
      <c r="J62" s="49" t="s">
        <v>399</v>
      </c>
    </row>
    <row r="63" ht="52" customHeight="1" spans="1:10">
      <c r="A63" s="7"/>
      <c r="B63" s="7"/>
      <c r="C63" s="47" t="s">
        <v>403</v>
      </c>
      <c r="D63" s="47" t="s">
        <v>404</v>
      </c>
      <c r="E63" s="47" t="s">
        <v>405</v>
      </c>
      <c r="F63" s="47" t="s">
        <v>394</v>
      </c>
      <c r="G63" s="47" t="s">
        <v>400</v>
      </c>
      <c r="H63" s="47" t="s">
        <v>401</v>
      </c>
      <c r="I63" s="47" t="s">
        <v>402</v>
      </c>
      <c r="J63" s="49" t="s">
        <v>405</v>
      </c>
    </row>
    <row r="64" ht="52" customHeight="1" spans="1:10">
      <c r="A64" s="7"/>
      <c r="B64" s="7"/>
      <c r="C64" s="47" t="s">
        <v>409</v>
      </c>
      <c r="D64" s="47" t="s">
        <v>410</v>
      </c>
      <c r="E64" s="47" t="s">
        <v>455</v>
      </c>
      <c r="F64" s="17" t="s">
        <v>412</v>
      </c>
      <c r="G64" s="47" t="s">
        <v>413</v>
      </c>
      <c r="H64" s="47" t="s">
        <v>401</v>
      </c>
      <c r="I64" s="47" t="s">
        <v>402</v>
      </c>
      <c r="J64" s="49" t="s">
        <v>455</v>
      </c>
    </row>
    <row r="65" ht="52" customHeight="1" spans="1:10">
      <c r="A65" s="48" t="s">
        <v>335</v>
      </c>
      <c r="B65" s="50" t="s">
        <v>456</v>
      </c>
      <c r="C65" s="7"/>
      <c r="D65" s="7"/>
      <c r="E65" s="7"/>
      <c r="F65" s="7"/>
      <c r="G65" s="7"/>
      <c r="H65" s="7"/>
      <c r="I65" s="7"/>
      <c r="J65" s="7"/>
    </row>
    <row r="66" ht="52" customHeight="1" spans="1:10">
      <c r="A66" s="7"/>
      <c r="B66" s="7"/>
      <c r="C66" s="47" t="s">
        <v>391</v>
      </c>
      <c r="D66" s="47" t="s">
        <v>392</v>
      </c>
      <c r="E66" s="47" t="s">
        <v>440</v>
      </c>
      <c r="F66" s="47" t="s">
        <v>394</v>
      </c>
      <c r="G66" s="47" t="s">
        <v>457</v>
      </c>
      <c r="H66" s="47" t="s">
        <v>396</v>
      </c>
      <c r="I66" s="47" t="s">
        <v>397</v>
      </c>
      <c r="J66" s="49" t="s">
        <v>440</v>
      </c>
    </row>
    <row r="67" ht="52" customHeight="1" spans="1:10">
      <c r="A67" s="7"/>
      <c r="B67" s="7"/>
      <c r="C67" s="47" t="s">
        <v>391</v>
      </c>
      <c r="D67" s="47" t="s">
        <v>398</v>
      </c>
      <c r="E67" s="47" t="s">
        <v>399</v>
      </c>
      <c r="F67" s="47" t="s">
        <v>394</v>
      </c>
      <c r="G67" s="47" t="s">
        <v>400</v>
      </c>
      <c r="H67" s="47" t="s">
        <v>401</v>
      </c>
      <c r="I67" s="47" t="s">
        <v>402</v>
      </c>
      <c r="J67" s="49" t="s">
        <v>399</v>
      </c>
    </row>
    <row r="68" ht="52" customHeight="1" spans="1:10">
      <c r="A68" s="7"/>
      <c r="B68" s="7"/>
      <c r="C68" s="47" t="s">
        <v>403</v>
      </c>
      <c r="D68" s="47" t="s">
        <v>404</v>
      </c>
      <c r="E68" s="47" t="s">
        <v>405</v>
      </c>
      <c r="F68" s="47" t="s">
        <v>394</v>
      </c>
      <c r="G68" s="47" t="s">
        <v>400</v>
      </c>
      <c r="H68" s="47" t="s">
        <v>401</v>
      </c>
      <c r="I68" s="47" t="s">
        <v>402</v>
      </c>
      <c r="J68" s="49" t="s">
        <v>405</v>
      </c>
    </row>
    <row r="69" ht="52" customHeight="1" spans="1:10">
      <c r="A69" s="7"/>
      <c r="B69" s="7"/>
      <c r="C69" s="47" t="s">
        <v>409</v>
      </c>
      <c r="D69" s="47" t="s">
        <v>410</v>
      </c>
      <c r="E69" s="47" t="s">
        <v>411</v>
      </c>
      <c r="F69" s="17" t="s">
        <v>412</v>
      </c>
      <c r="G69" s="47" t="s">
        <v>413</v>
      </c>
      <c r="H69" s="47" t="s">
        <v>401</v>
      </c>
      <c r="I69" s="47" t="s">
        <v>402</v>
      </c>
      <c r="J69" s="49" t="s">
        <v>411</v>
      </c>
    </row>
    <row r="70" ht="52" customHeight="1" spans="1:10">
      <c r="A70" s="48" t="s">
        <v>376</v>
      </c>
      <c r="B70" s="49" t="s">
        <v>458</v>
      </c>
      <c r="C70" s="7"/>
      <c r="D70" s="7"/>
      <c r="E70" s="7"/>
      <c r="F70" s="7"/>
      <c r="G70" s="7"/>
      <c r="H70" s="7"/>
      <c r="I70" s="7"/>
      <c r="J70" s="7"/>
    </row>
    <row r="71" ht="52" customHeight="1" spans="1:10">
      <c r="A71" s="7"/>
      <c r="B71" s="7"/>
      <c r="C71" s="47" t="s">
        <v>391</v>
      </c>
      <c r="D71" s="47" t="s">
        <v>392</v>
      </c>
      <c r="E71" s="47" t="s">
        <v>459</v>
      </c>
      <c r="F71" s="47" t="s">
        <v>394</v>
      </c>
      <c r="G71" s="47" t="s">
        <v>86</v>
      </c>
      <c r="H71" s="47" t="s">
        <v>396</v>
      </c>
      <c r="I71" s="47" t="s">
        <v>397</v>
      </c>
      <c r="J71" s="49" t="s">
        <v>459</v>
      </c>
    </row>
    <row r="72" ht="52" customHeight="1" spans="1:10">
      <c r="A72" s="7"/>
      <c r="B72" s="7"/>
      <c r="C72" s="47" t="s">
        <v>391</v>
      </c>
      <c r="D72" s="47" t="s">
        <v>392</v>
      </c>
      <c r="E72" s="47" t="s">
        <v>460</v>
      </c>
      <c r="F72" s="47" t="s">
        <v>394</v>
      </c>
      <c r="G72" s="47" t="s">
        <v>92</v>
      </c>
      <c r="H72" s="47" t="s">
        <v>396</v>
      </c>
      <c r="I72" s="47" t="s">
        <v>397</v>
      </c>
      <c r="J72" s="49" t="s">
        <v>460</v>
      </c>
    </row>
    <row r="73" ht="52" customHeight="1" spans="1:10">
      <c r="A73" s="7"/>
      <c r="B73" s="7"/>
      <c r="C73" s="47" t="s">
        <v>391</v>
      </c>
      <c r="D73" s="47" t="s">
        <v>398</v>
      </c>
      <c r="E73" s="47" t="s">
        <v>461</v>
      </c>
      <c r="F73" s="47" t="s">
        <v>394</v>
      </c>
      <c r="G73" s="47" t="s">
        <v>400</v>
      </c>
      <c r="H73" s="47" t="s">
        <v>401</v>
      </c>
      <c r="I73" s="47" t="s">
        <v>402</v>
      </c>
      <c r="J73" s="49" t="s">
        <v>461</v>
      </c>
    </row>
    <row r="74" ht="52" customHeight="1" spans="1:10">
      <c r="A74" s="7"/>
      <c r="B74" s="7"/>
      <c r="C74" s="47" t="s">
        <v>403</v>
      </c>
      <c r="D74" s="47" t="s">
        <v>404</v>
      </c>
      <c r="E74" s="47" t="s">
        <v>405</v>
      </c>
      <c r="F74" s="47" t="s">
        <v>394</v>
      </c>
      <c r="G74" s="47" t="s">
        <v>400</v>
      </c>
      <c r="H74" s="47" t="s">
        <v>401</v>
      </c>
      <c r="I74" s="47" t="s">
        <v>402</v>
      </c>
      <c r="J74" s="49" t="s">
        <v>405</v>
      </c>
    </row>
    <row r="75" ht="52" customHeight="1" spans="1:10">
      <c r="A75" s="7"/>
      <c r="B75" s="7"/>
      <c r="C75" s="47" t="s">
        <v>409</v>
      </c>
      <c r="D75" s="47" t="s">
        <v>410</v>
      </c>
      <c r="E75" s="47" t="s">
        <v>411</v>
      </c>
      <c r="F75" s="17" t="s">
        <v>412</v>
      </c>
      <c r="G75" s="47" t="s">
        <v>413</v>
      </c>
      <c r="H75" s="47" t="s">
        <v>401</v>
      </c>
      <c r="I75" s="47" t="s">
        <v>402</v>
      </c>
      <c r="J75" s="49" t="s">
        <v>411</v>
      </c>
    </row>
    <row r="76" ht="52" customHeight="1" spans="1:10">
      <c r="A76" s="48" t="s">
        <v>337</v>
      </c>
      <c r="B76" s="49" t="s">
        <v>462</v>
      </c>
      <c r="C76" s="7"/>
      <c r="D76" s="7"/>
      <c r="E76" s="7"/>
      <c r="F76" s="7"/>
      <c r="G76" s="7"/>
      <c r="H76" s="7"/>
      <c r="I76" s="7"/>
      <c r="J76" s="7"/>
    </row>
    <row r="77" ht="52" customHeight="1" spans="1:10">
      <c r="A77" s="7"/>
      <c r="B77" s="7"/>
      <c r="C77" s="47" t="s">
        <v>391</v>
      </c>
      <c r="D77" s="47" t="s">
        <v>392</v>
      </c>
      <c r="E77" s="47" t="s">
        <v>463</v>
      </c>
      <c r="F77" s="47" t="s">
        <v>394</v>
      </c>
      <c r="G77" s="47" t="s">
        <v>432</v>
      </c>
      <c r="H77" s="47" t="s">
        <v>417</v>
      </c>
      <c r="I77" s="47" t="s">
        <v>397</v>
      </c>
      <c r="J77" s="49" t="s">
        <v>463</v>
      </c>
    </row>
    <row r="78" ht="52" customHeight="1" spans="1:10">
      <c r="A78" s="7"/>
      <c r="B78" s="7"/>
      <c r="C78" s="47" t="s">
        <v>391</v>
      </c>
      <c r="D78" s="47" t="s">
        <v>398</v>
      </c>
      <c r="E78" s="47" t="s">
        <v>464</v>
      </c>
      <c r="F78" s="47" t="s">
        <v>394</v>
      </c>
      <c r="G78" s="47" t="s">
        <v>400</v>
      </c>
      <c r="H78" s="47" t="s">
        <v>401</v>
      </c>
      <c r="I78" s="47" t="s">
        <v>402</v>
      </c>
      <c r="J78" s="49" t="s">
        <v>464</v>
      </c>
    </row>
    <row r="79" ht="52" customHeight="1" spans="1:10">
      <c r="A79" s="7"/>
      <c r="B79" s="7"/>
      <c r="C79" s="47" t="s">
        <v>403</v>
      </c>
      <c r="D79" s="47" t="s">
        <v>404</v>
      </c>
      <c r="E79" s="47" t="s">
        <v>405</v>
      </c>
      <c r="F79" s="47" t="s">
        <v>394</v>
      </c>
      <c r="G79" s="47" t="s">
        <v>400</v>
      </c>
      <c r="H79" s="47" t="s">
        <v>401</v>
      </c>
      <c r="I79" s="47" t="s">
        <v>402</v>
      </c>
      <c r="J79" s="49" t="s">
        <v>405</v>
      </c>
    </row>
    <row r="80" ht="52" customHeight="1" spans="1:10">
      <c r="A80" s="7"/>
      <c r="B80" s="7"/>
      <c r="C80" s="47" t="s">
        <v>409</v>
      </c>
      <c r="D80" s="47" t="s">
        <v>410</v>
      </c>
      <c r="E80" s="47" t="s">
        <v>411</v>
      </c>
      <c r="F80" s="17" t="s">
        <v>412</v>
      </c>
      <c r="G80" s="47" t="s">
        <v>413</v>
      </c>
      <c r="H80" s="47" t="s">
        <v>401</v>
      </c>
      <c r="I80" s="47" t="s">
        <v>402</v>
      </c>
      <c r="J80" s="49" t="s">
        <v>411</v>
      </c>
    </row>
    <row r="81" ht="52" customHeight="1" spans="1:10">
      <c r="A81" s="48" t="s">
        <v>333</v>
      </c>
      <c r="B81" s="49" t="s">
        <v>465</v>
      </c>
      <c r="C81" s="7"/>
      <c r="D81" s="7"/>
      <c r="E81" s="7"/>
      <c r="F81" s="7"/>
      <c r="G81" s="7"/>
      <c r="H81" s="7"/>
      <c r="I81" s="7"/>
      <c r="J81" s="7"/>
    </row>
    <row r="82" ht="52" customHeight="1" spans="1:10">
      <c r="A82" s="7"/>
      <c r="B82" s="7"/>
      <c r="C82" s="47" t="s">
        <v>391</v>
      </c>
      <c r="D82" s="47" t="s">
        <v>392</v>
      </c>
      <c r="E82" s="47" t="s">
        <v>466</v>
      </c>
      <c r="F82" s="47" t="s">
        <v>394</v>
      </c>
      <c r="G82" s="47" t="s">
        <v>457</v>
      </c>
      <c r="H82" s="47" t="s">
        <v>396</v>
      </c>
      <c r="I82" s="47" t="s">
        <v>397</v>
      </c>
      <c r="J82" s="49" t="s">
        <v>466</v>
      </c>
    </row>
    <row r="83" ht="52" customHeight="1" spans="1:10">
      <c r="A83" s="7"/>
      <c r="B83" s="7"/>
      <c r="C83" s="47" t="s">
        <v>391</v>
      </c>
      <c r="D83" s="47" t="s">
        <v>398</v>
      </c>
      <c r="E83" s="47" t="s">
        <v>467</v>
      </c>
      <c r="F83" s="47" t="s">
        <v>394</v>
      </c>
      <c r="G83" s="47" t="s">
        <v>400</v>
      </c>
      <c r="H83" s="47" t="s">
        <v>401</v>
      </c>
      <c r="I83" s="47" t="s">
        <v>402</v>
      </c>
      <c r="J83" s="49" t="s">
        <v>467</v>
      </c>
    </row>
    <row r="84" ht="52" customHeight="1" spans="1:10">
      <c r="A84" s="7"/>
      <c r="B84" s="7"/>
      <c r="C84" s="47" t="s">
        <v>403</v>
      </c>
      <c r="D84" s="47" t="s">
        <v>404</v>
      </c>
      <c r="E84" s="47" t="s">
        <v>405</v>
      </c>
      <c r="F84" s="47" t="s">
        <v>394</v>
      </c>
      <c r="G84" s="47" t="s">
        <v>400</v>
      </c>
      <c r="H84" s="47" t="s">
        <v>401</v>
      </c>
      <c r="I84" s="47" t="s">
        <v>402</v>
      </c>
      <c r="J84" s="49" t="s">
        <v>405</v>
      </c>
    </row>
    <row r="85" ht="52" customHeight="1" spans="1:10">
      <c r="A85" s="7"/>
      <c r="B85" s="7"/>
      <c r="C85" s="47" t="s">
        <v>409</v>
      </c>
      <c r="D85" s="47" t="s">
        <v>410</v>
      </c>
      <c r="E85" s="47" t="s">
        <v>411</v>
      </c>
      <c r="F85" s="17" t="s">
        <v>412</v>
      </c>
      <c r="G85" s="47" t="s">
        <v>413</v>
      </c>
      <c r="H85" s="47" t="s">
        <v>401</v>
      </c>
      <c r="I85" s="47" t="s">
        <v>402</v>
      </c>
      <c r="J85" s="49" t="s">
        <v>411</v>
      </c>
    </row>
    <row r="86" ht="52" customHeight="1" spans="1:10">
      <c r="A86" s="48" t="s">
        <v>368</v>
      </c>
      <c r="B86" s="49" t="s">
        <v>468</v>
      </c>
      <c r="C86" s="7"/>
      <c r="D86" s="7"/>
      <c r="E86" s="7"/>
      <c r="F86" s="7"/>
      <c r="G86" s="7"/>
      <c r="H86" s="7"/>
      <c r="I86" s="7"/>
      <c r="J86" s="7"/>
    </row>
    <row r="87" ht="52" customHeight="1" spans="1:10">
      <c r="A87" s="7"/>
      <c r="B87" s="7"/>
      <c r="C87" s="47" t="s">
        <v>391</v>
      </c>
      <c r="D87" s="47" t="s">
        <v>392</v>
      </c>
      <c r="E87" s="47" t="s">
        <v>469</v>
      </c>
      <c r="F87" s="47" t="s">
        <v>394</v>
      </c>
      <c r="G87" s="47" t="s">
        <v>93</v>
      </c>
      <c r="H87" s="47" t="s">
        <v>470</v>
      </c>
      <c r="I87" s="47" t="s">
        <v>397</v>
      </c>
      <c r="J87" s="49" t="s">
        <v>469</v>
      </c>
    </row>
    <row r="88" ht="52" customHeight="1" spans="1:10">
      <c r="A88" s="7"/>
      <c r="B88" s="7"/>
      <c r="C88" s="47" t="s">
        <v>391</v>
      </c>
      <c r="D88" s="47" t="s">
        <v>398</v>
      </c>
      <c r="E88" s="47" t="s">
        <v>471</v>
      </c>
      <c r="F88" s="47" t="s">
        <v>394</v>
      </c>
      <c r="G88" s="47" t="s">
        <v>400</v>
      </c>
      <c r="H88" s="47" t="s">
        <v>401</v>
      </c>
      <c r="I88" s="47" t="s">
        <v>402</v>
      </c>
      <c r="J88" s="49" t="s">
        <v>471</v>
      </c>
    </row>
    <row r="89" ht="52" customHeight="1" spans="1:10">
      <c r="A89" s="7"/>
      <c r="B89" s="7"/>
      <c r="C89" s="47" t="s">
        <v>403</v>
      </c>
      <c r="D89" s="47" t="s">
        <v>404</v>
      </c>
      <c r="E89" s="47" t="s">
        <v>405</v>
      </c>
      <c r="F89" s="47" t="s">
        <v>394</v>
      </c>
      <c r="G89" s="47" t="s">
        <v>400</v>
      </c>
      <c r="H89" s="47" t="s">
        <v>401</v>
      </c>
      <c r="I89" s="47" t="s">
        <v>402</v>
      </c>
      <c r="J89" s="49" t="s">
        <v>405</v>
      </c>
    </row>
    <row r="90" ht="52" customHeight="1" spans="1:10">
      <c r="A90" s="7"/>
      <c r="B90" s="7"/>
      <c r="C90" s="47" t="s">
        <v>409</v>
      </c>
      <c r="D90" s="47" t="s">
        <v>410</v>
      </c>
      <c r="E90" s="47" t="s">
        <v>411</v>
      </c>
      <c r="F90" s="17" t="s">
        <v>412</v>
      </c>
      <c r="G90" s="47" t="s">
        <v>413</v>
      </c>
      <c r="H90" s="47" t="s">
        <v>401</v>
      </c>
      <c r="I90" s="47" t="s">
        <v>402</v>
      </c>
      <c r="J90" s="49" t="s">
        <v>411</v>
      </c>
    </row>
    <row r="91" ht="52" customHeight="1" spans="1:10">
      <c r="A91" s="48" t="s">
        <v>354</v>
      </c>
      <c r="B91" s="49" t="s">
        <v>472</v>
      </c>
      <c r="C91" s="7"/>
      <c r="D91" s="7"/>
      <c r="E91" s="7"/>
      <c r="F91" s="7"/>
      <c r="G91" s="7"/>
      <c r="H91" s="7"/>
      <c r="I91" s="7"/>
      <c r="J91" s="7"/>
    </row>
    <row r="92" ht="52" customHeight="1" spans="1:10">
      <c r="A92" s="7"/>
      <c r="B92" s="7"/>
      <c r="C92" s="47" t="s">
        <v>391</v>
      </c>
      <c r="D92" s="47" t="s">
        <v>392</v>
      </c>
      <c r="E92" s="47" t="s">
        <v>440</v>
      </c>
      <c r="F92" s="47" t="s">
        <v>394</v>
      </c>
      <c r="G92" s="47" t="s">
        <v>473</v>
      </c>
      <c r="H92" s="47" t="s">
        <v>396</v>
      </c>
      <c r="I92" s="47" t="s">
        <v>397</v>
      </c>
      <c r="J92" s="49" t="s">
        <v>474</v>
      </c>
    </row>
    <row r="93" ht="52" customHeight="1" spans="1:10">
      <c r="A93" s="7"/>
      <c r="B93" s="7"/>
      <c r="C93" s="47" t="s">
        <v>391</v>
      </c>
      <c r="D93" s="47" t="s">
        <v>398</v>
      </c>
      <c r="E93" s="47" t="s">
        <v>399</v>
      </c>
      <c r="F93" s="47" t="s">
        <v>394</v>
      </c>
      <c r="G93" s="47" t="s">
        <v>400</v>
      </c>
      <c r="H93" s="47" t="s">
        <v>401</v>
      </c>
      <c r="I93" s="47" t="s">
        <v>402</v>
      </c>
      <c r="J93" s="49" t="s">
        <v>399</v>
      </c>
    </row>
    <row r="94" ht="52" customHeight="1" spans="1:10">
      <c r="A94" s="7"/>
      <c r="B94" s="7"/>
      <c r="C94" s="47" t="s">
        <v>403</v>
      </c>
      <c r="D94" s="47" t="s">
        <v>404</v>
      </c>
      <c r="E94" s="47" t="s">
        <v>475</v>
      </c>
      <c r="F94" s="47" t="s">
        <v>394</v>
      </c>
      <c r="G94" s="47" t="s">
        <v>400</v>
      </c>
      <c r="H94" s="47" t="s">
        <v>401</v>
      </c>
      <c r="I94" s="47" t="s">
        <v>402</v>
      </c>
      <c r="J94" s="49" t="s">
        <v>475</v>
      </c>
    </row>
    <row r="95" ht="52" customHeight="1" spans="1:10">
      <c r="A95" s="7"/>
      <c r="B95" s="7"/>
      <c r="C95" s="47" t="s">
        <v>409</v>
      </c>
      <c r="D95" s="47" t="s">
        <v>410</v>
      </c>
      <c r="E95" s="47" t="s">
        <v>476</v>
      </c>
      <c r="F95" s="17" t="s">
        <v>412</v>
      </c>
      <c r="G95" s="47" t="s">
        <v>413</v>
      </c>
      <c r="H95" s="47" t="s">
        <v>401</v>
      </c>
      <c r="I95" s="47" t="s">
        <v>402</v>
      </c>
      <c r="J95" s="49" t="s">
        <v>476</v>
      </c>
    </row>
    <row r="96" ht="52" customHeight="1" spans="1:10">
      <c r="A96" s="48" t="s">
        <v>477</v>
      </c>
      <c r="B96" s="49" t="s">
        <v>472</v>
      </c>
      <c r="C96" s="7"/>
      <c r="D96" s="7"/>
      <c r="E96" s="7"/>
      <c r="F96" s="7"/>
      <c r="G96" s="7"/>
      <c r="H96" s="7"/>
      <c r="I96" s="7"/>
      <c r="J96" s="7"/>
    </row>
    <row r="97" ht="52" customHeight="1" spans="1:10">
      <c r="A97" s="7"/>
      <c r="B97" s="7"/>
      <c r="C97" s="47" t="s">
        <v>391</v>
      </c>
      <c r="D97" s="47" t="s">
        <v>392</v>
      </c>
      <c r="E97" s="47" t="s">
        <v>478</v>
      </c>
      <c r="F97" s="47" t="s">
        <v>394</v>
      </c>
      <c r="G97" s="47" t="s">
        <v>473</v>
      </c>
      <c r="H97" s="47" t="s">
        <v>396</v>
      </c>
      <c r="I97" s="47" t="s">
        <v>397</v>
      </c>
      <c r="J97" s="49" t="s">
        <v>478</v>
      </c>
    </row>
    <row r="98" ht="52" customHeight="1" spans="1:10">
      <c r="A98" s="7"/>
      <c r="B98" s="7"/>
      <c r="C98" s="47" t="s">
        <v>391</v>
      </c>
      <c r="D98" s="47" t="s">
        <v>398</v>
      </c>
      <c r="E98" s="47" t="s">
        <v>479</v>
      </c>
      <c r="F98" s="47" t="s">
        <v>394</v>
      </c>
      <c r="G98" s="47" t="s">
        <v>400</v>
      </c>
      <c r="H98" s="47" t="s">
        <v>401</v>
      </c>
      <c r="I98" s="47" t="s">
        <v>402</v>
      </c>
      <c r="J98" s="49" t="s">
        <v>479</v>
      </c>
    </row>
    <row r="99" ht="52" customHeight="1" spans="1:10">
      <c r="A99" s="7"/>
      <c r="B99" s="7"/>
      <c r="C99" s="47" t="s">
        <v>403</v>
      </c>
      <c r="D99" s="47" t="s">
        <v>404</v>
      </c>
      <c r="E99" s="47" t="s">
        <v>480</v>
      </c>
      <c r="F99" s="47" t="s">
        <v>394</v>
      </c>
      <c r="G99" s="47" t="s">
        <v>400</v>
      </c>
      <c r="H99" s="47" t="s">
        <v>401</v>
      </c>
      <c r="I99" s="47" t="s">
        <v>402</v>
      </c>
      <c r="J99" s="50" t="s">
        <v>480</v>
      </c>
    </row>
    <row r="100" ht="52" customHeight="1" spans="1:10">
      <c r="A100" s="7"/>
      <c r="B100" s="7"/>
      <c r="C100" s="47" t="s">
        <v>409</v>
      </c>
      <c r="D100" s="47" t="s">
        <v>410</v>
      </c>
      <c r="E100" s="47" t="s">
        <v>481</v>
      </c>
      <c r="F100" s="17" t="s">
        <v>412</v>
      </c>
      <c r="G100" s="47" t="s">
        <v>413</v>
      </c>
      <c r="H100" s="47" t="s">
        <v>401</v>
      </c>
      <c r="I100" s="47" t="s">
        <v>402</v>
      </c>
      <c r="J100" s="49" t="s">
        <v>481</v>
      </c>
    </row>
    <row r="101" ht="52" customHeight="1" spans="1:10">
      <c r="A101" s="48" t="s">
        <v>362</v>
      </c>
      <c r="B101" s="49" t="s">
        <v>482</v>
      </c>
      <c r="C101" s="7"/>
      <c r="D101" s="7"/>
      <c r="E101" s="7"/>
      <c r="F101" s="7"/>
      <c r="G101" s="7"/>
      <c r="H101" s="7"/>
      <c r="I101" s="7"/>
      <c r="J101" s="7"/>
    </row>
    <row r="102" ht="52" customHeight="1" spans="1:10">
      <c r="A102" s="7"/>
      <c r="B102" s="7"/>
      <c r="C102" s="47" t="s">
        <v>391</v>
      </c>
      <c r="D102" s="47" t="s">
        <v>392</v>
      </c>
      <c r="E102" s="47" t="s">
        <v>483</v>
      </c>
      <c r="F102" s="47" t="s">
        <v>394</v>
      </c>
      <c r="G102" s="47" t="s">
        <v>88</v>
      </c>
      <c r="H102" s="47" t="s">
        <v>396</v>
      </c>
      <c r="I102" s="47" t="s">
        <v>397</v>
      </c>
      <c r="J102" s="49" t="s">
        <v>483</v>
      </c>
    </row>
    <row r="103" ht="52" customHeight="1" spans="1:10">
      <c r="A103" s="7"/>
      <c r="B103" s="7"/>
      <c r="C103" s="47" t="s">
        <v>391</v>
      </c>
      <c r="D103" s="47" t="s">
        <v>398</v>
      </c>
      <c r="E103" s="47" t="s">
        <v>399</v>
      </c>
      <c r="F103" s="47" t="s">
        <v>394</v>
      </c>
      <c r="G103" s="47" t="s">
        <v>400</v>
      </c>
      <c r="H103" s="47" t="s">
        <v>401</v>
      </c>
      <c r="I103" s="47" t="s">
        <v>402</v>
      </c>
      <c r="J103" s="49" t="s">
        <v>399</v>
      </c>
    </row>
    <row r="104" ht="52" customHeight="1" spans="1:10">
      <c r="A104" s="7"/>
      <c r="B104" s="7"/>
      <c r="C104" s="47" t="s">
        <v>403</v>
      </c>
      <c r="D104" s="47" t="s">
        <v>404</v>
      </c>
      <c r="E104" s="47" t="s">
        <v>405</v>
      </c>
      <c r="F104" s="47" t="s">
        <v>394</v>
      </c>
      <c r="G104" s="47" t="s">
        <v>400</v>
      </c>
      <c r="H104" s="47" t="s">
        <v>401</v>
      </c>
      <c r="I104" s="47" t="s">
        <v>402</v>
      </c>
      <c r="J104" s="49" t="s">
        <v>405</v>
      </c>
    </row>
    <row r="105" ht="52" customHeight="1" spans="1:10">
      <c r="A105" s="7"/>
      <c r="B105" s="7"/>
      <c r="C105" s="47" t="s">
        <v>409</v>
      </c>
      <c r="D105" s="47" t="s">
        <v>410</v>
      </c>
      <c r="E105" s="47" t="s">
        <v>411</v>
      </c>
      <c r="F105" s="17" t="s">
        <v>412</v>
      </c>
      <c r="G105" s="47" t="s">
        <v>413</v>
      </c>
      <c r="H105" s="47" t="s">
        <v>401</v>
      </c>
      <c r="I105" s="47" t="s">
        <v>402</v>
      </c>
      <c r="J105" s="49" t="s">
        <v>411</v>
      </c>
    </row>
    <row r="106" ht="52" customHeight="1" spans="1:10">
      <c r="A106" s="48" t="s">
        <v>342</v>
      </c>
      <c r="B106" s="49" t="s">
        <v>484</v>
      </c>
      <c r="C106" s="7"/>
      <c r="D106" s="7"/>
      <c r="E106" s="7"/>
      <c r="F106" s="7"/>
      <c r="G106" s="7"/>
      <c r="H106" s="7"/>
      <c r="I106" s="7"/>
      <c r="J106" s="7"/>
    </row>
    <row r="107" ht="52" customHeight="1" spans="1:10">
      <c r="A107" s="7"/>
      <c r="B107" s="7"/>
      <c r="C107" s="47" t="s">
        <v>391</v>
      </c>
      <c r="D107" s="47" t="s">
        <v>392</v>
      </c>
      <c r="E107" s="47" t="s">
        <v>485</v>
      </c>
      <c r="F107" s="47" t="s">
        <v>394</v>
      </c>
      <c r="G107" s="47" t="s">
        <v>486</v>
      </c>
      <c r="H107" s="47" t="s">
        <v>396</v>
      </c>
      <c r="I107" s="47" t="s">
        <v>397</v>
      </c>
      <c r="J107" s="49" t="s">
        <v>485</v>
      </c>
    </row>
    <row r="108" ht="52" customHeight="1" spans="1:10">
      <c r="A108" s="7"/>
      <c r="B108" s="7"/>
      <c r="C108" s="47" t="s">
        <v>391</v>
      </c>
      <c r="D108" s="47" t="s">
        <v>398</v>
      </c>
      <c r="E108" s="47" t="s">
        <v>471</v>
      </c>
      <c r="F108" s="47" t="s">
        <v>394</v>
      </c>
      <c r="G108" s="47" t="s">
        <v>400</v>
      </c>
      <c r="H108" s="47" t="s">
        <v>401</v>
      </c>
      <c r="I108" s="47" t="s">
        <v>402</v>
      </c>
      <c r="J108" s="49" t="s">
        <v>471</v>
      </c>
    </row>
    <row r="109" ht="52" customHeight="1" spans="1:10">
      <c r="A109" s="7"/>
      <c r="B109" s="7"/>
      <c r="C109" s="47" t="s">
        <v>403</v>
      </c>
      <c r="D109" s="47" t="s">
        <v>404</v>
      </c>
      <c r="E109" s="47" t="s">
        <v>405</v>
      </c>
      <c r="F109" s="47" t="s">
        <v>394</v>
      </c>
      <c r="G109" s="47" t="s">
        <v>400</v>
      </c>
      <c r="H109" s="47" t="s">
        <v>401</v>
      </c>
      <c r="I109" s="47" t="s">
        <v>402</v>
      </c>
      <c r="J109" s="49" t="s">
        <v>405</v>
      </c>
    </row>
    <row r="110" ht="52" customHeight="1" spans="1:10">
      <c r="A110" s="7"/>
      <c r="B110" s="7"/>
      <c r="C110" s="47" t="s">
        <v>409</v>
      </c>
      <c r="D110" s="47" t="s">
        <v>410</v>
      </c>
      <c r="E110" s="47" t="s">
        <v>411</v>
      </c>
      <c r="F110" s="17" t="s">
        <v>412</v>
      </c>
      <c r="G110" s="47" t="s">
        <v>413</v>
      </c>
      <c r="H110" s="47" t="s">
        <v>401</v>
      </c>
      <c r="I110" s="47" t="s">
        <v>402</v>
      </c>
      <c r="J110" s="49" t="s">
        <v>411</v>
      </c>
    </row>
    <row r="111" ht="52" customHeight="1" spans="1:10">
      <c r="A111" s="48" t="s">
        <v>487</v>
      </c>
      <c r="B111" s="49" t="s">
        <v>488</v>
      </c>
      <c r="C111" s="7"/>
      <c r="D111" s="7"/>
      <c r="E111" s="7"/>
      <c r="F111" s="7"/>
      <c r="G111" s="7"/>
      <c r="H111" s="7"/>
      <c r="I111" s="7"/>
      <c r="J111" s="7"/>
    </row>
    <row r="112" ht="52" customHeight="1" spans="1:10">
      <c r="A112" s="7"/>
      <c r="B112" s="7"/>
      <c r="C112" s="47" t="s">
        <v>391</v>
      </c>
      <c r="D112" s="47" t="s">
        <v>392</v>
      </c>
      <c r="E112" s="47" t="s">
        <v>489</v>
      </c>
      <c r="F112" s="47" t="s">
        <v>394</v>
      </c>
      <c r="G112" s="47" t="s">
        <v>490</v>
      </c>
      <c r="H112" s="47" t="s">
        <v>396</v>
      </c>
      <c r="I112" s="47" t="s">
        <v>397</v>
      </c>
      <c r="J112" s="49" t="s">
        <v>489</v>
      </c>
    </row>
    <row r="113" ht="52" customHeight="1" spans="1:10">
      <c r="A113" s="7"/>
      <c r="B113" s="7"/>
      <c r="C113" s="47" t="s">
        <v>391</v>
      </c>
      <c r="D113" s="47" t="s">
        <v>398</v>
      </c>
      <c r="E113" s="47" t="s">
        <v>491</v>
      </c>
      <c r="F113" s="47" t="s">
        <v>394</v>
      </c>
      <c r="G113" s="47" t="s">
        <v>400</v>
      </c>
      <c r="H113" s="47" t="s">
        <v>401</v>
      </c>
      <c r="I113" s="47" t="s">
        <v>402</v>
      </c>
      <c r="J113" s="49" t="s">
        <v>491</v>
      </c>
    </row>
    <row r="114" ht="52" customHeight="1" spans="1:10">
      <c r="A114" s="7"/>
      <c r="B114" s="7"/>
      <c r="C114" s="47" t="s">
        <v>403</v>
      </c>
      <c r="D114" s="47" t="s">
        <v>404</v>
      </c>
      <c r="E114" s="47" t="s">
        <v>405</v>
      </c>
      <c r="F114" s="47" t="s">
        <v>394</v>
      </c>
      <c r="G114" s="47" t="s">
        <v>400</v>
      </c>
      <c r="H114" s="47" t="s">
        <v>401</v>
      </c>
      <c r="I114" s="47" t="s">
        <v>402</v>
      </c>
      <c r="J114" s="49" t="s">
        <v>405</v>
      </c>
    </row>
    <row r="115" ht="52" customHeight="1" spans="1:10">
      <c r="A115" s="7"/>
      <c r="B115" s="7"/>
      <c r="C115" s="47" t="s">
        <v>409</v>
      </c>
      <c r="D115" s="47" t="s">
        <v>410</v>
      </c>
      <c r="E115" s="47" t="s">
        <v>411</v>
      </c>
      <c r="F115" s="17" t="s">
        <v>412</v>
      </c>
      <c r="G115" s="47" t="s">
        <v>413</v>
      </c>
      <c r="H115" s="47" t="s">
        <v>401</v>
      </c>
      <c r="I115" s="47" t="s">
        <v>402</v>
      </c>
      <c r="J115" s="49" t="s">
        <v>411</v>
      </c>
    </row>
    <row r="116" ht="52" customHeight="1" spans="1:10">
      <c r="A116" s="48" t="s">
        <v>366</v>
      </c>
      <c r="B116" s="49" t="s">
        <v>390</v>
      </c>
      <c r="C116" s="7"/>
      <c r="D116" s="7"/>
      <c r="E116" s="7"/>
      <c r="F116" s="7"/>
      <c r="G116" s="7"/>
      <c r="H116" s="7"/>
      <c r="I116" s="7"/>
      <c r="J116" s="7"/>
    </row>
    <row r="117" ht="52" customHeight="1" spans="1:10">
      <c r="A117" s="7"/>
      <c r="B117" s="7"/>
      <c r="C117" s="47" t="s">
        <v>391</v>
      </c>
      <c r="D117" s="47" t="s">
        <v>392</v>
      </c>
      <c r="E117" s="47" t="s">
        <v>492</v>
      </c>
      <c r="F117" s="47" t="s">
        <v>394</v>
      </c>
      <c r="G117" s="47" t="s">
        <v>493</v>
      </c>
      <c r="H117" s="47" t="s">
        <v>396</v>
      </c>
      <c r="I117" s="47" t="s">
        <v>397</v>
      </c>
      <c r="J117" s="49" t="s">
        <v>492</v>
      </c>
    </row>
    <row r="118" ht="52" customHeight="1" spans="1:10">
      <c r="A118" s="7"/>
      <c r="B118" s="7"/>
      <c r="C118" s="47" t="s">
        <v>391</v>
      </c>
      <c r="D118" s="47" t="s">
        <v>398</v>
      </c>
      <c r="E118" s="47" t="s">
        <v>399</v>
      </c>
      <c r="F118" s="47" t="s">
        <v>394</v>
      </c>
      <c r="G118" s="47" t="s">
        <v>400</v>
      </c>
      <c r="H118" s="47" t="s">
        <v>401</v>
      </c>
      <c r="I118" s="47" t="s">
        <v>402</v>
      </c>
      <c r="J118" s="49" t="s">
        <v>399</v>
      </c>
    </row>
    <row r="119" ht="52" customHeight="1" spans="1:10">
      <c r="A119" s="7"/>
      <c r="B119" s="7"/>
      <c r="C119" s="47" t="s">
        <v>403</v>
      </c>
      <c r="D119" s="47" t="s">
        <v>404</v>
      </c>
      <c r="E119" s="47" t="s">
        <v>405</v>
      </c>
      <c r="F119" s="47" t="s">
        <v>394</v>
      </c>
      <c r="G119" s="47" t="s">
        <v>400</v>
      </c>
      <c r="H119" s="47" t="s">
        <v>401</v>
      </c>
      <c r="I119" s="47" t="s">
        <v>402</v>
      </c>
      <c r="J119" s="49" t="s">
        <v>405</v>
      </c>
    </row>
    <row r="120" ht="52" customHeight="1" spans="1:10">
      <c r="A120" s="7"/>
      <c r="B120" s="7"/>
      <c r="C120" s="47" t="s">
        <v>409</v>
      </c>
      <c r="D120" s="47" t="s">
        <v>410</v>
      </c>
      <c r="E120" s="47" t="s">
        <v>411</v>
      </c>
      <c r="F120" s="17" t="s">
        <v>412</v>
      </c>
      <c r="G120" s="47" t="s">
        <v>413</v>
      </c>
      <c r="H120" s="47" t="s">
        <v>401</v>
      </c>
      <c r="I120" s="47" t="s">
        <v>402</v>
      </c>
      <c r="J120" s="49" t="s">
        <v>411</v>
      </c>
    </row>
    <row r="121" ht="52" customHeight="1" spans="1:10">
      <c r="A121" s="48" t="s">
        <v>328</v>
      </c>
      <c r="B121" s="49" t="s">
        <v>494</v>
      </c>
      <c r="C121" s="7"/>
      <c r="D121" s="7"/>
      <c r="E121" s="7"/>
      <c r="F121" s="7"/>
      <c r="G121" s="7"/>
      <c r="H121" s="7"/>
      <c r="I121" s="7"/>
      <c r="J121" s="7"/>
    </row>
    <row r="122" ht="52" customHeight="1" spans="1:10">
      <c r="A122" s="7"/>
      <c r="B122" s="7"/>
      <c r="C122" s="47" t="s">
        <v>391</v>
      </c>
      <c r="D122" s="47" t="s">
        <v>392</v>
      </c>
      <c r="E122" s="47" t="s">
        <v>495</v>
      </c>
      <c r="F122" s="47" t="s">
        <v>394</v>
      </c>
      <c r="G122" s="47" t="s">
        <v>496</v>
      </c>
      <c r="H122" s="47" t="s">
        <v>497</v>
      </c>
      <c r="I122" s="47" t="s">
        <v>397</v>
      </c>
      <c r="J122" s="49" t="s">
        <v>495</v>
      </c>
    </row>
    <row r="123" ht="52" customHeight="1" spans="1:10">
      <c r="A123" s="7"/>
      <c r="B123" s="7"/>
      <c r="C123" s="47" t="s">
        <v>391</v>
      </c>
      <c r="D123" s="47" t="s">
        <v>392</v>
      </c>
      <c r="E123" s="47" t="s">
        <v>498</v>
      </c>
      <c r="F123" s="47" t="s">
        <v>394</v>
      </c>
      <c r="G123" s="47" t="s">
        <v>416</v>
      </c>
      <c r="H123" s="47" t="s">
        <v>497</v>
      </c>
      <c r="I123" s="47" t="s">
        <v>397</v>
      </c>
      <c r="J123" s="49" t="s">
        <v>498</v>
      </c>
    </row>
    <row r="124" ht="52" customHeight="1" spans="1:10">
      <c r="A124" s="7"/>
      <c r="B124" s="7"/>
      <c r="C124" s="47" t="s">
        <v>391</v>
      </c>
      <c r="D124" s="47" t="s">
        <v>392</v>
      </c>
      <c r="E124" s="47" t="s">
        <v>499</v>
      </c>
      <c r="F124" s="47" t="s">
        <v>394</v>
      </c>
      <c r="G124" s="47" t="s">
        <v>496</v>
      </c>
      <c r="H124" s="47" t="s">
        <v>497</v>
      </c>
      <c r="I124" s="47" t="s">
        <v>397</v>
      </c>
      <c r="J124" s="49" t="s">
        <v>499</v>
      </c>
    </row>
    <row r="125" ht="52" customHeight="1" spans="1:10">
      <c r="A125" s="7"/>
      <c r="B125" s="7"/>
      <c r="C125" s="47" t="s">
        <v>391</v>
      </c>
      <c r="D125" s="47" t="s">
        <v>398</v>
      </c>
      <c r="E125" s="47" t="s">
        <v>464</v>
      </c>
      <c r="F125" s="47" t="s">
        <v>394</v>
      </c>
      <c r="G125" s="47" t="s">
        <v>400</v>
      </c>
      <c r="H125" s="47" t="s">
        <v>401</v>
      </c>
      <c r="I125" s="47" t="s">
        <v>402</v>
      </c>
      <c r="J125" s="49" t="s">
        <v>464</v>
      </c>
    </row>
    <row r="126" ht="52" customHeight="1" spans="1:10">
      <c r="A126" s="7"/>
      <c r="B126" s="7"/>
      <c r="C126" s="47" t="s">
        <v>403</v>
      </c>
      <c r="D126" s="47" t="s">
        <v>404</v>
      </c>
      <c r="E126" s="47" t="s">
        <v>405</v>
      </c>
      <c r="F126" s="47" t="s">
        <v>394</v>
      </c>
      <c r="G126" s="47" t="s">
        <v>400</v>
      </c>
      <c r="H126" s="47" t="s">
        <v>401</v>
      </c>
      <c r="I126" s="47" t="s">
        <v>402</v>
      </c>
      <c r="J126" s="49" t="s">
        <v>405</v>
      </c>
    </row>
    <row r="127" ht="52" customHeight="1" spans="1:10">
      <c r="A127" s="7"/>
      <c r="B127" s="7"/>
      <c r="C127" s="47" t="s">
        <v>409</v>
      </c>
      <c r="D127" s="47" t="s">
        <v>410</v>
      </c>
      <c r="E127" s="47" t="s">
        <v>411</v>
      </c>
      <c r="F127" s="17" t="s">
        <v>412</v>
      </c>
      <c r="G127" s="47" t="s">
        <v>413</v>
      </c>
      <c r="H127" s="47" t="s">
        <v>401</v>
      </c>
      <c r="I127" s="47" t="s">
        <v>402</v>
      </c>
      <c r="J127" s="49" t="s">
        <v>411</v>
      </c>
    </row>
  </sheetData>
  <mergeCells count="2">
    <mergeCell ref="A1:J1"/>
    <mergeCell ref="A2:J2"/>
  </mergeCells>
  <printOptions horizontalCentered="1"/>
  <pageMargins left="0.39" right="0.39" top="0.51" bottom="0.51" header="0.31" footer="0.31"/>
  <pageSetup paperSize="9" scale="6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 </vt:lpstr>
      <vt:lpstr>部门财政拨款收支预算总表02-1</vt:lpstr>
      <vt:lpstr>一般公共预算支出预算表02-2</vt:lpstr>
      <vt:lpstr>一般公共预算“三公”经费支出预算表03</vt:lpstr>
      <vt:lpstr>部门基本支出预算表（人员类、运转类公用经费项目）04</vt:lpstr>
      <vt:lpstr>部门项目支出预算表（其他运转类、特定目标类项目）05-1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2026-02-27T15:28:00Z</dcterms:created>
  <dcterms:modified xsi:type="dcterms:W3CDTF">2026-03-03T10:41:39Z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A20DBD099A9C45F8A3E2F3B927E4FB08_12</vt:lpwstr>
  </property>
  <property fmtid="{D5CDD505-2E9C-101B-9397-08002B2CF9AE}" pid="3" name="KSOProductBuildVer">
    <vt:lpwstr>2052-12.1.2.23578</vt:lpwstr>
  </property>
</Properties>
</file>