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 concurrentCalc="0"/>
</workbook>
</file>

<file path=xl/sharedStrings.xml><?xml version="1.0" encoding="utf-8"?>
<sst xmlns="http://schemas.openxmlformats.org/spreadsheetml/2006/main" count="904" uniqueCount="465">
  <si>
    <t>6-1 部门财务收支总体情况表</t>
  </si>
  <si>
    <t>单位名称：姚安县公安局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</si>
  <si>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</si>
  <si>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</si>
  <si>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</si>
  <si>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</si>
  <si>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</si>
  <si>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</si>
  <si>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</si>
  <si>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</si>
  <si>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</si>
  <si>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</si>
  <si>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</si>
  <si>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</si>
  <si>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</si>
  <si>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</si>
  <si>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</si>
  <si>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</si>
  <si>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</si>
  <si>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</si>
  <si>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</si>
  <si>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</si>
  <si>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</si>
  <si>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</si>
  <si>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</si>
  <si>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</si>
  <si>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</si>
  <si>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</si>
  <si>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</si>
  <si>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</si>
  <si>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</si>
  <si>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</si>
  <si>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</si>
  <si>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</si>
  <si>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</si>
  <si>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</si>
  <si>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</si>
  <si>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</si>
  <si>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</si>
  <si>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</si>
  <si>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</si>
  <si>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</si>
  <si>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</si>
  <si>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</si>
  <si>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</si>
  <si>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</si>
  <si>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</si>
  <si>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</si>
  <si>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</si>
  <si>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</si>
  <si>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</si>
  <si>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</si>
  <si>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</si>
  <si>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</si>
  <si>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</si>
  <si>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</si>
  <si>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</si>
  <si>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</si>
  <si>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</si>
  <si>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</si>
  <si>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</si>
  <si>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</si>
  <si>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</si>
  <si>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</si>
  <si>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</si>
  <si>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</si>
  <si>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</si>
  <si>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</si>
  <si>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</si>
  <si>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</si>
  <si>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</si>
  <si>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</si>
  <si>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</si>
  <si>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</si>
  <si>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</si>
  <si>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</si>
  <si>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</si>
  <si>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</si>
  <si>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</si>
  <si>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</si>
  <si>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</si>
  <si>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</si>
  <si>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</si>
  <si>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</si>
  <si>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</si>
  <si>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</si>
  <si>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</si>
  <si>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</si>
  <si>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</si>
  <si>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</si>
  <si>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</si>
  <si>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</si>
  <si>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</si>
  <si>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</si>
  <si>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</si>
  <si>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</si>
  <si>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</si>
  <si>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</si>
  <si>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</si>
  <si>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</si>
  <si>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</si>
  <si>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</si>
  <si>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</si>
  <si>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</si>
  <si>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</si>
  <si>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</si>
  <si>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</si>
  <si>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</si>
  <si>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</si>
  <si>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</si>
  <si>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</si>
  <si>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</si>
  <si>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</si>
  <si>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</si>
  <si>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</si>
  <si>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</si>
  <si>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</si>
  <si>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</si>
  <si>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</si>
  <si>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</si>
  <si>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</si>
  <si>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</si>
  <si>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</si>
  <si>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</si>
  <si>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</si>
  <si>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</si>
  <si>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</si>
  <si>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</si>
  <si>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</si>
  <si>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</si>
  <si>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</si>
  <si>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</si>
  <si>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</si>
  <si>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</si>
  <si>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</si>
  <si>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</si>
  <si>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</si>
  <si>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</si>
  <si>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</si>
  <si>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</si>
  <si>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</si>
  <si>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</si>
  <si>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公共安全支出</t>
  </si>
  <si>
    <t>02</t>
  </si>
  <si>
    <t xml:space="preserve">  公安</t>
  </si>
  <si>
    <t>01</t>
  </si>
  <si>
    <t xml:space="preserve">    行政运行</t>
  </si>
  <si>
    <t>社会保障和就业支出</t>
  </si>
  <si>
    <t>05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</si>
  <si>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</si>
  <si>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</si>
  <si>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</si>
  <si>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财政对其他社会保险基金的补助</t>
  </si>
  <si>
    <t xml:space="preserve">    财政对工伤保险基金的补助</t>
  </si>
  <si>
    <t>医疗卫生与计划生育支出</t>
  </si>
  <si>
    <t xml:space="preserve">  行政事业单位医疗</t>
  </si>
  <si>
    <t xml:space="preserve">    行政单位医疗</t>
  </si>
  <si>
    <t>03</t>
  </si>
  <si>
    <t xml:space="preserve">    公务员医疗补助</t>
  </si>
  <si>
    <t>99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</si>
  <si>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</si>
  <si>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</si>
  <si>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</si>
  <si>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</si>
  <si>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</si>
  <si>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</si>
  <si>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</si>
  <si>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</si>
  <si>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</si>
  <si>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</si>
  <si>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</si>
  <si>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</si>
  <si>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</si>
  <si>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</si>
  <si>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</si>
  <si>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</si>
  <si>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</si>
  <si>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</si>
  <si>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</si>
  <si>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</si>
  <si>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</si>
  <si>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</si>
  <si>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</si>
  <si>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</si>
  <si>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姚安县公安局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</si>
  <si>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</si>
  <si>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</si>
  <si>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</si>
  <si>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</si>
  <si>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</si>
  <si>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</si>
  <si>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</si>
  <si>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</si>
  <si>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</si>
  <si>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</si>
  <si>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</si>
  <si>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</si>
  <si>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</si>
  <si>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</si>
  <si>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</si>
  <si>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</si>
  <si>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</si>
  <si>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</si>
  <si>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</si>
  <si>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</si>
  <si>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</si>
  <si>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</si>
  <si>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</si>
  <si>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</si>
  <si>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</si>
  <si>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</si>
  <si>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</si>
  <si>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</si>
  <si>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</si>
  <si>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</si>
  <si>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</si>
  <si>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</si>
  <si>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</si>
  <si>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</si>
  <si>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</si>
  <si>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</si>
  <si>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</si>
  <si>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</si>
  <si>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</si>
  <si>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</si>
  <si>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</si>
  <si>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</si>
  <si>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</si>
  <si>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</si>
  <si>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</si>
  <si>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</si>
  <si>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</si>
  <si>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</si>
  <si>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</si>
  <si>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</si>
  <si>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</si>
  <si>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</si>
  <si>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</si>
  <si>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</si>
  <si>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</si>
  <si>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</si>
  <si>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</si>
  <si>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</si>
  <si>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</si>
  <si>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</si>
  <si>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</si>
  <si>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</si>
  <si>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</si>
  <si>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</si>
  <si>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</si>
  <si>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</si>
  <si>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</si>
  <si>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</si>
  <si>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</si>
  <si>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</si>
  <si>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</si>
  <si>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</si>
  <si>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</si>
  <si>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</si>
  <si>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</si>
  <si>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</si>
  <si>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</si>
  <si>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</si>
  <si>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</si>
  <si>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</si>
  <si>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</si>
  <si>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</si>
  <si>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</si>
  <si>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</si>
  <si>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</si>
  <si>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</si>
  <si>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</si>
  <si>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</si>
  <si>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</si>
  <si>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</si>
  <si>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</si>
  <si>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</si>
  <si>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</si>
  <si>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</si>
  <si>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</si>
  <si>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</si>
  <si>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</si>
  <si>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</si>
  <si>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</si>
  <si>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</si>
  <si>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</si>
  <si>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</si>
  <si>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</si>
  <si>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</si>
  <si>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</si>
  <si>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</si>
  <si>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</si>
  <si>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</si>
  <si>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</si>
  <si>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</si>
  <si>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</si>
  <si>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</si>
  <si>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</si>
  <si>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</si>
  <si>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</si>
  <si>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</si>
  <si>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</si>
  <si>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</si>
  <si>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</si>
  <si>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</si>
  <si>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</si>
  <si>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</si>
  <si>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</si>
  <si>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</si>
  <si>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</si>
  <si>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</si>
  <si>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</si>
  <si>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</si>
  <si>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</si>
  <si>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</si>
  <si>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</si>
  <si>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</si>
  <si>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</si>
  <si>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</si>
  <si>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</si>
  <si>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</si>
  <si>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</si>
  <si>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</si>
  <si>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</si>
  <si>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</si>
  <si>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</si>
  <si>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</si>
  <si>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</si>
  <si>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</si>
  <si>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</si>
  <si>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</si>
  <si>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</si>
  <si>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</si>
  <si>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</si>
  <si>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</si>
  <si>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</si>
  <si>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</si>
  <si>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</si>
  <si>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</si>
  <si>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</si>
  <si>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</si>
  <si>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</si>
  <si>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</si>
  <si>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</si>
  <si>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</si>
  <si>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</si>
  <si>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</si>
  <si>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</si>
  <si>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</si>
  <si>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</si>
  <si>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</si>
  <si>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</si>
  <si>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</si>
  <si>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</si>
  <si>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</si>
  <si>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</si>
  <si>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</si>
  <si>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</si>
  <si>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</si>
  <si>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</si>
  <si>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</si>
  <si>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</si>
  <si>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</si>
  <si>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</si>
  <si>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</si>
  <si>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</si>
  <si>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</si>
  <si>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</si>
  <si>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</si>
  <si>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</si>
  <si>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</si>
  <si>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</si>
  <si>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</si>
  <si>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</si>
  <si>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</si>
  <si>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</si>
  <si>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</si>
  <si>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</si>
  <si>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</si>
  <si>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</si>
  <si>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</si>
  <si>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</si>
  <si>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</si>
  <si>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</si>
  <si>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</si>
  <si>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</si>
  <si>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</si>
  <si>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</si>
  <si>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</si>
  <si>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</si>
  <si>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</si>
  <si>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</si>
  <si>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</si>
  <si>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</si>
  <si>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</si>
  <si>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</si>
  <si>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</si>
  <si>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</si>
  <si>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</si>
  <si>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</si>
  <si>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</si>
  <si>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</si>
  <si>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</si>
  <si>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</si>
  <si>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</si>
  <si>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</si>
  <si>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</si>
  <si>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</si>
  <si>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</si>
  <si>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</si>
  <si>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</si>
  <si>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</si>
  <si>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</si>
  <si>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</si>
  <si>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</si>
  <si>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</si>
  <si>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</si>
  <si>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</si>
  <si>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</si>
  <si>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</si>
  <si>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</si>
  <si>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</si>
  <si>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</si>
  <si>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</si>
  <si>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</si>
  <si>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</si>
  <si>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部门：姚安县公安局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</si>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</sst>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#,##0.00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7" fillId="24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0" borderId="31" applyNumberFormat="0" applyAlignment="0" applyProtection="0">
      <alignment vertical="center"/>
    </xf>
    <xf numFmtId="0" fontId="40" fillId="10" borderId="37" applyNumberFormat="0" applyAlignment="0" applyProtection="0">
      <alignment vertical="center"/>
    </xf>
    <xf numFmtId="0" fontId="30" fillId="16" borderId="34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0" borderId="0"/>
    <xf numFmtId="0" fontId="16" fillId="0" borderId="0">
      <alignment vertical="center"/>
    </xf>
    <xf numFmtId="0" fontId="1" fillId="0" borderId="0"/>
  </cellStyleXfs>
  <cellXfs count="15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1" applyFont="1" applyFill="1" applyBorder="1" applyAlignment="1"/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center" vertical="center" shrinkToFi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51" applyNumberFormat="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19" fillId="0" borderId="1" xfId="51" applyFont="1" applyFill="1" applyBorder="1" applyAlignment="1" applyProtection="1">
      <alignment vertical="center" wrapText="1" readingOrder="1"/>
      <protection locked="0"/>
    </xf>
    <xf numFmtId="49" fontId="17" fillId="0" borderId="1" xfId="0" applyNumberFormat="1" applyFont="1" applyBorder="1" applyAlignment="1">
      <alignment horizontal="center" readingOrder="1"/>
    </xf>
    <xf numFmtId="0" fontId="17" fillId="0" borderId="1" xfId="0" applyFont="1" applyBorder="1" applyAlignment="1">
      <alignment readingOrder="1"/>
    </xf>
    <xf numFmtId="0" fontId="17" fillId="0" borderId="1" xfId="0" applyFont="1" applyBorder="1"/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22" sqref="B22"/>
    </sheetView>
  </sheetViews>
  <sheetFormatPr defaultColWidth="8" defaultRowHeight="12" outlineLevelCol="3"/>
  <cols>
    <col min="1" max="1" width="35.75" style="1" customWidth="1"/>
    <col min="2" max="2" width="29.75" style="1" customWidth="1"/>
    <col min="3" max="3" width="35.375" style="1" customWidth="1"/>
    <col min="4" max="4" width="30.25" style="1" customWidth="1"/>
    <col min="5" max="16384" width="8" style="1"/>
  </cols>
  <sheetData>
    <row r="1" spans="1:3">
      <c r="A1" s="2"/>
      <c r="B1" s="2"/>
      <c r="C1" s="2"/>
    </row>
    <row r="2" ht="20.25" spans="1:4">
      <c r="A2" s="3" t="s">
        <v>0</v>
      </c>
      <c r="B2" s="3"/>
      <c r="C2" s="3"/>
      <c r="D2" s="3"/>
    </row>
    <row r="3" ht="13.5" spans="1:4">
      <c r="A3" s="4" t="s">
        <v>1</v>
      </c>
      <c r="B3" s="133"/>
      <c r="C3" s="133"/>
      <c r="D3" s="27" t="s">
        <v>2</v>
      </c>
    </row>
    <row r="4" ht="15" customHeight="1" spans="1:4">
      <c r="A4" s="134" t="s">
        <v>3</v>
      </c>
      <c r="B4" s="134"/>
      <c r="C4" s="134" t="s">
        <v>4</v>
      </c>
      <c r="D4" s="134"/>
    </row>
    <row r="5" ht="15" customHeight="1" spans="1:4">
      <c r="A5" s="134" t="s">
        <v>5</v>
      </c>
      <c r="B5" s="134" t="s">
        <v>6</v>
      </c>
      <c r="C5" s="134" t="s">
        <v>7</v>
      </c>
      <c r="D5" s="134" t="s">
        <v>6</v>
      </c>
    </row>
    <row r="6" ht="15" customHeight="1" spans="1:4">
      <c r="A6" s="134"/>
      <c r="B6" s="134"/>
      <c r="C6" s="134"/>
      <c r="D6" s="134"/>
    </row>
    <row r="7" ht="15" customHeight="1" spans="1:4">
      <c r="A7" s="148" t="s">
        <v>8</v>
      </c>
      <c r="B7" s="143">
        <v>4087.56</v>
      </c>
      <c r="C7" s="142" t="s">
        <v>9</v>
      </c>
      <c r="D7" s="143"/>
    </row>
    <row r="8" ht="15" customHeight="1" spans="1:4">
      <c r="A8" s="144" t="s">
        <v>10</v>
      </c>
      <c r="B8" s="143"/>
      <c r="C8" s="142" t="s">
        <v>11</v>
      </c>
      <c r="D8" s="143"/>
    </row>
    <row r="9" ht="15" customHeight="1" spans="1:4">
      <c r="A9" s="144" t="s">
        <v>12</v>
      </c>
      <c r="B9" s="143"/>
      <c r="C9" s="142" t="s">
        <v>13</v>
      </c>
      <c r="D9" s="143"/>
    </row>
    <row r="10" ht="15" customHeight="1" spans="1:4">
      <c r="A10" s="144" t="s">
        <v>14</v>
      </c>
      <c r="B10" s="143"/>
      <c r="C10" s="142" t="s">
        <v>15</v>
      </c>
      <c r="D10" s="143">
        <v>3326.19</v>
      </c>
    </row>
    <row r="11" ht="15" customHeight="1" spans="1:4">
      <c r="A11" s="144" t="s">
        <v>16</v>
      </c>
      <c r="B11" s="143"/>
      <c r="C11" s="142" t="s">
        <v>17</v>
      </c>
      <c r="D11" s="143"/>
    </row>
    <row r="12" ht="15" customHeight="1" spans="1:4">
      <c r="A12" s="144" t="s">
        <v>18</v>
      </c>
      <c r="B12" s="143"/>
      <c r="C12" s="142" t="s">
        <v>19</v>
      </c>
      <c r="D12" s="143"/>
    </row>
    <row r="13" ht="15" customHeight="1" spans="1:4">
      <c r="A13" s="144" t="s">
        <v>20</v>
      </c>
      <c r="B13" s="143"/>
      <c r="C13" s="142" t="s">
        <v>21</v>
      </c>
      <c r="D13" s="143"/>
    </row>
    <row r="14" ht="15" customHeight="1" spans="1:4">
      <c r="A14" s="19"/>
      <c r="B14" s="143"/>
      <c r="C14" s="142" t="s">
        <v>22</v>
      </c>
      <c r="D14" s="143">
        <v>394.1</v>
      </c>
    </row>
    <row r="15" ht="15" customHeight="1" spans="1:4">
      <c r="A15" s="19"/>
      <c r="B15" s="143"/>
      <c r="C15" s="142" t="s">
        <v>23</v>
      </c>
      <c r="D15" s="143">
        <v>188.73</v>
      </c>
    </row>
    <row r="16" ht="15" customHeight="1" spans="1:4">
      <c r="A16" s="19"/>
      <c r="B16" s="143"/>
      <c r="C16" s="142" t="s">
        <v>24</v>
      </c>
      <c r="D16" s="143"/>
    </row>
    <row r="17" ht="15" customHeight="1" spans="1:4">
      <c r="A17" s="19"/>
      <c r="B17" s="149"/>
      <c r="C17" s="142" t="s">
        <v>25</v>
      </c>
      <c r="D17" s="143"/>
    </row>
    <row r="18" ht="15" customHeight="1" spans="1:4">
      <c r="A18" s="19"/>
      <c r="B18" s="150"/>
      <c r="C18" s="142" t="s">
        <v>26</v>
      </c>
      <c r="D18" s="143"/>
    </row>
    <row r="19" ht="15" customHeight="1" spans="1:4">
      <c r="A19" s="19"/>
      <c r="B19" s="150"/>
      <c r="C19" s="142" t="s">
        <v>27</v>
      </c>
      <c r="D19" s="143"/>
    </row>
    <row r="20" ht="15" customHeight="1" spans="1:4">
      <c r="A20" s="19"/>
      <c r="B20" s="150"/>
      <c r="C20" s="144" t="s">
        <v>28</v>
      </c>
      <c r="D20" s="143"/>
    </row>
    <row r="21" ht="15" customHeight="1" spans="1:4">
      <c r="A21" s="151"/>
      <c r="B21" s="150"/>
      <c r="C21" s="144" t="s">
        <v>29</v>
      </c>
      <c r="D21" s="143"/>
    </row>
    <row r="22" ht="15" customHeight="1" spans="1:4">
      <c r="A22" s="142"/>
      <c r="B22" s="150"/>
      <c r="C22" s="144" t="s">
        <v>30</v>
      </c>
      <c r="D22" s="143"/>
    </row>
    <row r="23" ht="15" customHeight="1" spans="1:4">
      <c r="A23" s="142"/>
      <c r="B23" s="150"/>
      <c r="C23" s="144" t="s">
        <v>31</v>
      </c>
      <c r="D23" s="143"/>
    </row>
    <row r="24" ht="15" customHeight="1" spans="1:4">
      <c r="A24" s="142"/>
      <c r="B24" s="150"/>
      <c r="C24" s="144" t="s">
        <v>32</v>
      </c>
      <c r="D24" s="143"/>
    </row>
    <row r="25" ht="15" customHeight="1" spans="1:4">
      <c r="A25" s="142"/>
      <c r="B25" s="150"/>
      <c r="C25" s="144" t="s">
        <v>33</v>
      </c>
      <c r="D25" s="143">
        <v>178.54</v>
      </c>
    </row>
    <row r="26" ht="15" customHeight="1" spans="1:4">
      <c r="A26" s="142"/>
      <c r="B26" s="150"/>
      <c r="C26" s="144" t="s">
        <v>34</v>
      </c>
      <c r="D26" s="143"/>
    </row>
    <row r="27" ht="15" customHeight="1" spans="1:4">
      <c r="A27" s="142"/>
      <c r="B27" s="150"/>
      <c r="C27" s="144" t="s">
        <v>35</v>
      </c>
      <c r="D27" s="143"/>
    </row>
    <row r="28" ht="15" customHeight="1" spans="1:4">
      <c r="A28" s="142"/>
      <c r="B28" s="150"/>
      <c r="C28" s="144" t="s">
        <v>36</v>
      </c>
      <c r="D28" s="143"/>
    </row>
    <row r="29" ht="15" customHeight="1" spans="1:4">
      <c r="A29" s="142"/>
      <c r="B29" s="150"/>
      <c r="C29" s="144" t="s">
        <v>37</v>
      </c>
      <c r="D29" s="143"/>
    </row>
    <row r="30" ht="15" customHeight="1" spans="1:4">
      <c r="A30" s="152" t="s">
        <v>38</v>
      </c>
      <c r="B30" s="153">
        <f>SUM(B7:B29)</f>
        <v>4087.56</v>
      </c>
      <c r="C30" s="64" t="s">
        <v>39</v>
      </c>
      <c r="D30" s="141">
        <f>SUM(D7:D29)</f>
        <v>4087.56</v>
      </c>
    </row>
    <row r="3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984027777777778" bottom="0.393055555555556" header="0.659722222222222" footer="0.196527777777778"/>
  <pageSetup paperSize="9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tabSelected="1" workbookViewId="0">
      <selection activeCell="C8" sqref="C8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>
      <c r="B1" s="51"/>
      <c r="C1" s="51"/>
      <c r="D1" s="51"/>
      <c r="E1" s="51"/>
      <c r="F1" s="51"/>
      <c r="G1" s="51"/>
      <c r="H1" s="51"/>
    </row>
    <row r="2" ht="20.25" spans="2:8">
      <c r="B2" s="3" t="s">
        <v>40</v>
      </c>
      <c r="C2" s="3"/>
      <c r="D2" s="145"/>
      <c r="E2" s="145"/>
      <c r="F2" s="145"/>
      <c r="G2" s="145"/>
      <c r="H2" s="145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46" t="s">
        <v>43</v>
      </c>
      <c r="C6" s="143">
        <v>4087.56</v>
      </c>
    </row>
    <row r="7" s="1" customFormat="1" ht="32.1" customHeight="1" spans="2:3">
      <c r="B7" s="147" t="s">
        <v>44</v>
      </c>
      <c r="C7" s="143"/>
    </row>
    <row r="8" s="1" customFormat="1" ht="32.1" customHeight="1" spans="2:3">
      <c r="B8" s="147" t="s">
        <v>45</v>
      </c>
      <c r="C8" s="143"/>
    </row>
    <row r="9" s="1" customFormat="1" ht="32.1" customHeight="1" spans="2:3">
      <c r="B9" s="147" t="s">
        <v>46</v>
      </c>
      <c r="C9" s="143"/>
    </row>
    <row r="10" s="1" customFormat="1" ht="32.1" customHeight="1" spans="2:3">
      <c r="B10" s="147" t="s">
        <v>47</v>
      </c>
      <c r="C10" s="143"/>
    </row>
    <row r="11" s="1" customFormat="1" ht="32.1" customHeight="1" spans="2:3">
      <c r="B11" s="147" t="s">
        <v>48</v>
      </c>
      <c r="C11" s="143"/>
    </row>
    <row r="12" s="1" customFormat="1" ht="32.1" customHeight="1" spans="2:3">
      <c r="B12" s="147" t="s">
        <v>49</v>
      </c>
      <c r="C12" s="143"/>
    </row>
    <row r="13" s="1" customFormat="1" ht="32.1" customHeight="1" spans="2:3">
      <c r="B13" s="19"/>
      <c r="C13" s="143"/>
    </row>
    <row r="14" s="1" customFormat="1" ht="32.1" customHeight="1" spans="2:3">
      <c r="B14" s="64" t="s">
        <v>38</v>
      </c>
      <c r="C14" s="141">
        <f>SUM(C6:C13)</f>
        <v>4087.56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E13" sqref="E1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20.25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42" t="s">
        <v>9</v>
      </c>
      <c r="C6" s="143"/>
    </row>
    <row r="7" s="1" customFormat="1" ht="24" customHeight="1" spans="2:3">
      <c r="B7" s="142" t="s">
        <v>11</v>
      </c>
      <c r="C7" s="143"/>
    </row>
    <row r="8" s="1" customFormat="1" ht="24" customHeight="1" spans="2:3">
      <c r="B8" s="142" t="s">
        <v>13</v>
      </c>
      <c r="C8" s="143"/>
    </row>
    <row r="9" s="1" customFormat="1" ht="24" customHeight="1" spans="2:3">
      <c r="B9" s="142" t="s">
        <v>15</v>
      </c>
      <c r="C9" s="143">
        <v>3326.19</v>
      </c>
    </row>
    <row r="10" s="1" customFormat="1" ht="24" customHeight="1" spans="2:3">
      <c r="B10" s="142" t="s">
        <v>17</v>
      </c>
      <c r="C10" s="143"/>
    </row>
    <row r="11" s="1" customFormat="1" ht="24" customHeight="1" spans="2:3">
      <c r="B11" s="142" t="s">
        <v>19</v>
      </c>
      <c r="C11" s="143"/>
    </row>
    <row r="12" s="1" customFormat="1" ht="24" customHeight="1" spans="2:3">
      <c r="B12" s="142" t="s">
        <v>21</v>
      </c>
      <c r="C12" s="143"/>
    </row>
    <row r="13" s="1" customFormat="1" ht="24" customHeight="1" spans="2:3">
      <c r="B13" s="142" t="s">
        <v>22</v>
      </c>
      <c r="C13" s="143">
        <v>394.1</v>
      </c>
    </row>
    <row r="14" s="1" customFormat="1" ht="24" customHeight="1" spans="2:3">
      <c r="B14" s="142" t="s">
        <v>23</v>
      </c>
      <c r="C14" s="143">
        <v>188.73</v>
      </c>
    </row>
    <row r="15" s="1" customFormat="1" ht="24" customHeight="1" spans="2:3">
      <c r="B15" s="142" t="s">
        <v>24</v>
      </c>
      <c r="C15" s="143"/>
    </row>
    <row r="16" s="1" customFormat="1" ht="24" customHeight="1" spans="2:3">
      <c r="B16" s="142" t="s">
        <v>25</v>
      </c>
      <c r="C16" s="143"/>
    </row>
    <row r="17" s="1" customFormat="1" ht="24" customHeight="1" spans="2:3">
      <c r="B17" s="142" t="s">
        <v>26</v>
      </c>
      <c r="C17" s="143"/>
    </row>
    <row r="18" s="1" customFormat="1" ht="24" customHeight="1" spans="2:3">
      <c r="B18" s="142" t="s">
        <v>27</v>
      </c>
      <c r="C18" s="143"/>
    </row>
    <row r="19" s="1" customFormat="1" ht="24" customHeight="1" spans="2:3">
      <c r="B19" s="144" t="s">
        <v>28</v>
      </c>
      <c r="C19" s="143"/>
    </row>
    <row r="20" s="1" customFormat="1" ht="24" customHeight="1" spans="2:3">
      <c r="B20" s="144" t="s">
        <v>29</v>
      </c>
      <c r="C20" s="143"/>
    </row>
    <row r="21" s="1" customFormat="1" ht="24" customHeight="1" spans="2:3">
      <c r="B21" s="144" t="s">
        <v>30</v>
      </c>
      <c r="C21" s="143"/>
    </row>
    <row r="22" s="1" customFormat="1" ht="24" customHeight="1" spans="2:3">
      <c r="B22" s="144" t="s">
        <v>31</v>
      </c>
      <c r="C22" s="143"/>
    </row>
    <row r="23" s="1" customFormat="1" ht="24" customHeight="1" spans="2:3">
      <c r="B23" s="144" t="s">
        <v>32</v>
      </c>
      <c r="C23" s="143"/>
    </row>
    <row r="24" s="1" customFormat="1" ht="24" customHeight="1" spans="2:3">
      <c r="B24" s="144" t="s">
        <v>33</v>
      </c>
      <c r="C24" s="143">
        <v>178.54</v>
      </c>
    </row>
    <row r="25" s="1" customFormat="1" ht="24" customHeight="1" spans="2:3">
      <c r="B25" s="144" t="s">
        <v>34</v>
      </c>
      <c r="C25" s="143"/>
    </row>
    <row r="26" s="1" customFormat="1" ht="24" customHeight="1" spans="2:3">
      <c r="B26" s="144" t="s">
        <v>35</v>
      </c>
      <c r="C26" s="143"/>
    </row>
    <row r="27" s="1" customFormat="1" ht="24" customHeight="1" spans="2:3">
      <c r="B27" s="144" t="s">
        <v>36</v>
      </c>
      <c r="C27" s="143"/>
    </row>
    <row r="28" s="1" customFormat="1" ht="24" customHeight="1" spans="2:3">
      <c r="B28" s="144" t="s">
        <v>37</v>
      </c>
      <c r="C28" s="141"/>
    </row>
    <row r="29" s="1" customFormat="1" ht="23.25" customHeight="1" spans="2:3">
      <c r="B29" s="64" t="s">
        <v>39</v>
      </c>
      <c r="C29" s="141">
        <f>SUM(C6:C28)</f>
        <v>4087.56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F16" sqref="F16"/>
    </sheetView>
  </sheetViews>
  <sheetFormatPr defaultColWidth="8" defaultRowHeight="14.25" customHeight="1" outlineLevelCol="3"/>
  <cols>
    <col min="1" max="1" width="35.125" style="31" customWidth="1"/>
    <col min="2" max="2" width="16.375" style="31" customWidth="1"/>
    <col min="3" max="3" width="35.875" style="31" customWidth="1"/>
    <col min="4" max="4" width="16.375" style="31" customWidth="1"/>
    <col min="5" max="16384" width="8" style="31"/>
  </cols>
  <sheetData>
    <row r="1" ht="13.5" spans="1:3">
      <c r="A1" s="132"/>
      <c r="B1" s="132"/>
      <c r="C1" s="132"/>
    </row>
    <row r="2" ht="20.25" spans="1:4">
      <c r="A2" s="3" t="s">
        <v>51</v>
      </c>
      <c r="B2" s="3"/>
      <c r="C2" s="3"/>
      <c r="D2" s="3"/>
    </row>
    <row r="3" ht="13.5" spans="1:4">
      <c r="A3" s="4" t="s">
        <v>1</v>
      </c>
      <c r="B3" s="133"/>
      <c r="C3" s="133"/>
      <c r="D3" s="27" t="s">
        <v>2</v>
      </c>
    </row>
    <row r="4" ht="15.75" customHeight="1" spans="1:4">
      <c r="A4" s="134" t="s">
        <v>3</v>
      </c>
      <c r="B4" s="134"/>
      <c r="C4" s="134" t="s">
        <v>4</v>
      </c>
      <c r="D4" s="134"/>
    </row>
    <row r="5" ht="15.75" customHeight="1" spans="1:4">
      <c r="A5" s="134" t="s">
        <v>5</v>
      </c>
      <c r="B5" s="135" t="s">
        <v>6</v>
      </c>
      <c r="C5" s="134" t="s">
        <v>52</v>
      </c>
      <c r="D5" s="135" t="s">
        <v>6</v>
      </c>
    </row>
    <row r="6" ht="15.75" customHeight="1" spans="1:4">
      <c r="A6" s="134"/>
      <c r="B6" s="135"/>
      <c r="C6" s="134"/>
      <c r="D6" s="135"/>
    </row>
    <row r="7" ht="15.75" customHeight="1" spans="1:4">
      <c r="A7" s="136" t="s">
        <v>53</v>
      </c>
      <c r="B7" s="137">
        <f>SUM(B8,B15,B16)</f>
        <v>4087.56</v>
      </c>
      <c r="C7" s="138" t="s">
        <v>54</v>
      </c>
      <c r="D7" s="137">
        <f>SUM(D8:D30)</f>
        <v>4087.56</v>
      </c>
    </row>
    <row r="8" ht="15.75" customHeight="1" spans="1:4">
      <c r="A8" s="136" t="s">
        <v>55</v>
      </c>
      <c r="B8" s="137">
        <f>SUM(B9:B14)</f>
        <v>4087.56</v>
      </c>
      <c r="C8" s="139" t="s">
        <v>56</v>
      </c>
      <c r="D8" s="137"/>
    </row>
    <row r="9" ht="15.75" customHeight="1" spans="1:4">
      <c r="A9" s="136" t="s">
        <v>57</v>
      </c>
      <c r="B9" s="137">
        <v>4087.56</v>
      </c>
      <c r="C9" s="139" t="s">
        <v>58</v>
      </c>
      <c r="D9" s="137"/>
    </row>
    <row r="10" ht="15.75" customHeight="1" spans="1:4">
      <c r="A10" s="136" t="s">
        <v>59</v>
      </c>
      <c r="B10" s="137"/>
      <c r="C10" s="139" t="s">
        <v>60</v>
      </c>
      <c r="D10" s="137"/>
    </row>
    <row r="11" ht="15.75" customHeight="1" spans="1:4">
      <c r="A11" s="136" t="s">
        <v>61</v>
      </c>
      <c r="B11" s="137"/>
      <c r="C11" s="139" t="s">
        <v>62</v>
      </c>
      <c r="D11" s="137">
        <v>3326.19</v>
      </c>
    </row>
    <row r="12" ht="15.75" customHeight="1" spans="1:4">
      <c r="A12" s="136" t="s">
        <v>63</v>
      </c>
      <c r="B12" s="137"/>
      <c r="C12" s="139" t="s">
        <v>64</v>
      </c>
      <c r="D12" s="137"/>
    </row>
    <row r="13" ht="15.75" customHeight="1" spans="1:4">
      <c r="A13" s="136" t="s">
        <v>65</v>
      </c>
      <c r="B13" s="137"/>
      <c r="C13" s="139" t="s">
        <v>66</v>
      </c>
      <c r="D13" s="137"/>
    </row>
    <row r="14" ht="15.75" customHeight="1" spans="1:4">
      <c r="A14" s="136" t="s">
        <v>67</v>
      </c>
      <c r="B14" s="137"/>
      <c r="C14" s="139" t="s">
        <v>68</v>
      </c>
      <c r="D14" s="137"/>
    </row>
    <row r="15" ht="15.75" customHeight="1" spans="1:4">
      <c r="A15" s="136" t="s">
        <v>69</v>
      </c>
      <c r="B15" s="138"/>
      <c r="C15" s="139" t="s">
        <v>70</v>
      </c>
      <c r="D15" s="137">
        <v>394.1</v>
      </c>
    </row>
    <row r="16" ht="15.75" customHeight="1" spans="1:4">
      <c r="A16" s="136" t="s">
        <v>71</v>
      </c>
      <c r="B16" s="137"/>
      <c r="C16" s="139" t="s">
        <v>72</v>
      </c>
      <c r="D16" s="137">
        <v>188.73</v>
      </c>
    </row>
    <row r="17" ht="15.75" customHeight="1" spans="1:4">
      <c r="A17" s="136" t="s">
        <v>73</v>
      </c>
      <c r="B17" s="137"/>
      <c r="C17" s="139" t="s">
        <v>74</v>
      </c>
      <c r="D17" s="137"/>
    </row>
    <row r="18" ht="15.75" customHeight="1" spans="1:4">
      <c r="A18" s="136"/>
      <c r="B18" s="137"/>
      <c r="C18" s="139" t="s">
        <v>75</v>
      </c>
      <c r="D18" s="137"/>
    </row>
    <row r="19" ht="15.75" customHeight="1" spans="1:4">
      <c r="A19" s="136"/>
      <c r="B19" s="137"/>
      <c r="C19" s="139" t="s">
        <v>76</v>
      </c>
      <c r="D19" s="137"/>
    </row>
    <row r="20" ht="15.75" customHeight="1" spans="1:4">
      <c r="A20" s="136"/>
      <c r="B20" s="137"/>
      <c r="C20" s="139" t="s">
        <v>77</v>
      </c>
      <c r="D20" s="137"/>
    </row>
    <row r="21" ht="15.75" customHeight="1" spans="1:4">
      <c r="A21" s="136"/>
      <c r="B21" s="137"/>
      <c r="C21" s="136" t="s">
        <v>78</v>
      </c>
      <c r="D21" s="137"/>
    </row>
    <row r="22" ht="15.75" customHeight="1" spans="1:4">
      <c r="A22" s="136"/>
      <c r="B22" s="140"/>
      <c r="C22" s="136" t="s">
        <v>79</v>
      </c>
      <c r="D22" s="137"/>
    </row>
    <row r="23" ht="15.75" customHeight="1" spans="1:4">
      <c r="A23" s="136"/>
      <c r="B23" s="140"/>
      <c r="C23" s="136" t="s">
        <v>80</v>
      </c>
      <c r="D23" s="137"/>
    </row>
    <row r="24" ht="15.75" customHeight="1" spans="1:4">
      <c r="A24" s="136"/>
      <c r="B24" s="140"/>
      <c r="C24" s="136" t="s">
        <v>81</v>
      </c>
      <c r="D24" s="137"/>
    </row>
    <row r="25" ht="15.75" customHeight="1" spans="1:4">
      <c r="A25" s="138"/>
      <c r="B25" s="140"/>
      <c r="C25" s="136" t="s">
        <v>82</v>
      </c>
      <c r="D25" s="137"/>
    </row>
    <row r="26" ht="15.75" customHeight="1" spans="1:4">
      <c r="A26" s="139"/>
      <c r="B26" s="140"/>
      <c r="C26" s="136" t="s">
        <v>83</v>
      </c>
      <c r="D26" s="137">
        <v>178.54</v>
      </c>
    </row>
    <row r="27" ht="15.75" customHeight="1" spans="1:4">
      <c r="A27" s="138"/>
      <c r="B27" s="140"/>
      <c r="C27" s="136" t="s">
        <v>84</v>
      </c>
      <c r="D27" s="137"/>
    </row>
    <row r="28" ht="15.75" customHeight="1" spans="1:4">
      <c r="A28" s="138"/>
      <c r="B28" s="140"/>
      <c r="C28" s="136" t="s">
        <v>85</v>
      </c>
      <c r="D28" s="137"/>
    </row>
    <row r="29" ht="15.75" customHeight="1" spans="1:4">
      <c r="A29" s="139"/>
      <c r="B29" s="140"/>
      <c r="C29" s="136" t="s">
        <v>86</v>
      </c>
      <c r="D29" s="137"/>
    </row>
    <row r="30" ht="15.75" customHeight="1" spans="1:4">
      <c r="A30" s="139"/>
      <c r="B30" s="140"/>
      <c r="C30" s="136" t="s">
        <v>87</v>
      </c>
      <c r="D30" s="137"/>
    </row>
    <row r="31" ht="15.75" customHeight="1" spans="1:4">
      <c r="A31" s="139"/>
      <c r="B31" s="140"/>
      <c r="C31" s="136" t="s">
        <v>88</v>
      </c>
      <c r="D31" s="137"/>
    </row>
    <row r="32" ht="15.75" customHeight="1" spans="1:4">
      <c r="A32" s="64" t="s">
        <v>38</v>
      </c>
      <c r="B32" s="141">
        <f>SUM(B7,B17)</f>
        <v>4087.56</v>
      </c>
      <c r="C32" s="64" t="s">
        <v>39</v>
      </c>
      <c r="D32" s="141">
        <f>SUM(D7,D31)</f>
        <v>4087.56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393055555555556" bottom="0.393055555555556" header="0.196527777777778" footer="0.196527777777778"/>
  <pageSetup paperSize="9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7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G16" sqref="G16"/>
    </sheetView>
  </sheetViews>
  <sheetFormatPr defaultColWidth="9" defaultRowHeight="13.5"/>
  <cols>
    <col min="1" max="1" width="3.75" customWidth="1"/>
    <col min="2" max="3" width="3.125" customWidth="1"/>
    <col min="4" max="4" width="30.5" customWidth="1"/>
    <col min="5" max="7" width="6.75" customWidth="1"/>
    <col min="8" max="8" width="4.75" customWidth="1"/>
    <col min="9" max="9" width="6.375" customWidth="1"/>
    <col min="10" max="10" width="6" customWidth="1"/>
    <col min="11" max="11" width="5.5" customWidth="1"/>
    <col min="12" max="12" width="5.75" customWidth="1"/>
    <col min="13" max="13" width="7.125" customWidth="1"/>
    <col min="14" max="14" width="6" customWidth="1"/>
    <col min="15" max="15" width="3.375" customWidth="1"/>
    <col min="16" max="16" width="4.875" customWidth="1"/>
    <col min="17" max="19" width="6.75" customWidth="1"/>
    <col min="20" max="20" width="5.75" customWidth="1"/>
    <col min="21" max="21" width="6.375" customWidth="1"/>
    <col min="22" max="22" width="6" customWidth="1"/>
    <col min="23" max="23" width="5.75" customWidth="1"/>
    <col min="24" max="24" width="5.875" customWidth="1"/>
    <col min="25" max="25" width="6.5" customWidth="1"/>
    <col min="26" max="26" width="5.875" customWidth="1"/>
    <col min="27" max="27" width="4.75" customWidth="1"/>
    <col min="28" max="28" width="5.625" customWidth="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0" t="s">
        <v>1</v>
      </c>
      <c r="B2" s="70"/>
      <c r="C2" s="70"/>
      <c r="D2" s="70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31" t="s">
        <v>41</v>
      </c>
      <c r="AA2" s="131"/>
      <c r="AB2" s="131"/>
    </row>
    <row r="3" spans="1:28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28">
      <c r="A4" s="103" t="s">
        <v>90</v>
      </c>
      <c r="B4" s="104"/>
      <c r="C4" s="105"/>
      <c r="D4" s="106" t="s">
        <v>91</v>
      </c>
      <c r="E4" s="103" t="s">
        <v>92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25"/>
      <c r="AA4" s="103" t="s">
        <v>93</v>
      </c>
      <c r="AB4" s="105"/>
    </row>
    <row r="5" spans="1:28">
      <c r="A5" s="108"/>
      <c r="B5" s="102"/>
      <c r="C5" s="109"/>
      <c r="D5" s="110"/>
      <c r="E5" s="103" t="s">
        <v>94</v>
      </c>
      <c r="F5" s="107"/>
      <c r="G5" s="107"/>
      <c r="H5" s="107"/>
      <c r="I5" s="107"/>
      <c r="J5" s="107"/>
      <c r="K5" s="107"/>
      <c r="L5" s="107"/>
      <c r="M5" s="107"/>
      <c r="N5" s="125"/>
      <c r="O5" s="106" t="s">
        <v>95</v>
      </c>
      <c r="P5" s="106" t="s">
        <v>96</v>
      </c>
      <c r="Q5" s="103" t="s">
        <v>97</v>
      </c>
      <c r="R5" s="107"/>
      <c r="S5" s="107"/>
      <c r="T5" s="107"/>
      <c r="U5" s="107"/>
      <c r="V5" s="107"/>
      <c r="W5" s="107"/>
      <c r="X5" s="107"/>
      <c r="Y5" s="107"/>
      <c r="Z5" s="125"/>
      <c r="AA5" s="111"/>
      <c r="AB5" s="113"/>
    </row>
    <row r="6" spans="1:28">
      <c r="A6" s="111"/>
      <c r="B6" s="112"/>
      <c r="C6" s="113"/>
      <c r="D6" s="110"/>
      <c r="E6" s="106" t="s">
        <v>98</v>
      </c>
      <c r="F6" s="103" t="s">
        <v>99</v>
      </c>
      <c r="G6" s="107"/>
      <c r="H6" s="107"/>
      <c r="I6" s="125"/>
      <c r="J6" s="114" t="s">
        <v>100</v>
      </c>
      <c r="K6" s="126"/>
      <c r="L6" s="126"/>
      <c r="M6" s="115"/>
      <c r="N6" s="106" t="s">
        <v>101</v>
      </c>
      <c r="O6" s="110"/>
      <c r="P6" s="110"/>
      <c r="Q6" s="106" t="s">
        <v>98</v>
      </c>
      <c r="R6" s="103" t="s">
        <v>99</v>
      </c>
      <c r="S6" s="107"/>
      <c r="T6" s="107"/>
      <c r="U6" s="125"/>
      <c r="V6" s="103" t="s">
        <v>100</v>
      </c>
      <c r="W6" s="107"/>
      <c r="X6" s="107"/>
      <c r="Y6" s="125"/>
      <c r="Z6" s="106" t="s">
        <v>101</v>
      </c>
      <c r="AA6" s="106" t="s">
        <v>102</v>
      </c>
      <c r="AB6" s="106" t="s">
        <v>103</v>
      </c>
    </row>
    <row r="7" spans="1:28">
      <c r="A7" s="106" t="s">
        <v>104</v>
      </c>
      <c r="B7" s="106" t="s">
        <v>105</v>
      </c>
      <c r="C7" s="106" t="s">
        <v>106</v>
      </c>
      <c r="D7" s="110"/>
      <c r="E7" s="110"/>
      <c r="F7" s="106" t="s">
        <v>102</v>
      </c>
      <c r="G7" s="114" t="s">
        <v>107</v>
      </c>
      <c r="H7" s="115"/>
      <c r="I7" s="127" t="s">
        <v>108</v>
      </c>
      <c r="J7" s="106" t="s">
        <v>98</v>
      </c>
      <c r="K7" s="106" t="s">
        <v>109</v>
      </c>
      <c r="L7" s="106" t="s">
        <v>110</v>
      </c>
      <c r="M7" s="106" t="s">
        <v>111</v>
      </c>
      <c r="N7" s="110"/>
      <c r="O7" s="110"/>
      <c r="P7" s="110"/>
      <c r="Q7" s="110"/>
      <c r="R7" s="129" t="s">
        <v>102</v>
      </c>
      <c r="S7" s="114" t="s">
        <v>107</v>
      </c>
      <c r="T7" s="115"/>
      <c r="U7" s="127" t="s">
        <v>108</v>
      </c>
      <c r="V7" s="129" t="s">
        <v>102</v>
      </c>
      <c r="W7" s="129" t="s">
        <v>109</v>
      </c>
      <c r="X7" s="129" t="s">
        <v>110</v>
      </c>
      <c r="Y7" s="129" t="s">
        <v>111</v>
      </c>
      <c r="Z7" s="110"/>
      <c r="AA7" s="110"/>
      <c r="AB7" s="110"/>
    </row>
    <row r="8" ht="60" customHeight="1" spans="1:28">
      <c r="A8" s="116"/>
      <c r="B8" s="116"/>
      <c r="C8" s="116"/>
      <c r="D8" s="116"/>
      <c r="E8" s="116"/>
      <c r="F8" s="116"/>
      <c r="G8" s="117" t="s">
        <v>112</v>
      </c>
      <c r="H8" s="117" t="s">
        <v>113</v>
      </c>
      <c r="I8" s="128"/>
      <c r="J8" s="116"/>
      <c r="K8" s="116"/>
      <c r="L8" s="116"/>
      <c r="M8" s="116"/>
      <c r="N8" s="116"/>
      <c r="O8" s="116"/>
      <c r="P8" s="116"/>
      <c r="Q8" s="116"/>
      <c r="R8" s="130"/>
      <c r="S8" s="117" t="s">
        <v>112</v>
      </c>
      <c r="T8" s="117" t="s">
        <v>113</v>
      </c>
      <c r="U8" s="128"/>
      <c r="V8" s="130"/>
      <c r="W8" s="130"/>
      <c r="X8" s="130"/>
      <c r="Y8" s="130"/>
      <c r="Z8" s="116"/>
      <c r="AA8" s="116"/>
      <c r="AB8" s="116"/>
    </row>
    <row r="9" ht="18" customHeight="1" spans="1:28">
      <c r="A9" s="106" t="s">
        <v>114</v>
      </c>
      <c r="B9" s="106" t="s">
        <v>115</v>
      </c>
      <c r="C9" s="106" t="s">
        <v>116</v>
      </c>
      <c r="D9" s="106" t="s">
        <v>117</v>
      </c>
      <c r="E9" s="106" t="s">
        <v>118</v>
      </c>
      <c r="F9" s="106" t="s">
        <v>119</v>
      </c>
      <c r="G9" s="106" t="s">
        <v>120</v>
      </c>
      <c r="H9" s="106" t="s">
        <v>121</v>
      </c>
      <c r="I9" s="106" t="s">
        <v>122</v>
      </c>
      <c r="J9" s="106" t="s">
        <v>123</v>
      </c>
      <c r="K9" s="106" t="s">
        <v>124</v>
      </c>
      <c r="L9" s="106" t="s">
        <v>125</v>
      </c>
      <c r="M9" s="106" t="s">
        <v>126</v>
      </c>
      <c r="N9" s="106" t="s">
        <v>127</v>
      </c>
      <c r="O9" s="106" t="s">
        <v>128</v>
      </c>
      <c r="P9" s="106" t="s">
        <v>129</v>
      </c>
      <c r="Q9" s="106" t="s">
        <v>130</v>
      </c>
      <c r="R9" s="106" t="s">
        <v>131</v>
      </c>
      <c r="S9" s="106" t="s">
        <v>132</v>
      </c>
      <c r="T9" s="106" t="s">
        <v>133</v>
      </c>
      <c r="U9" s="106" t="s">
        <v>134</v>
      </c>
      <c r="V9" s="106" t="s">
        <v>135</v>
      </c>
      <c r="W9" s="106" t="s">
        <v>136</v>
      </c>
      <c r="X9" s="106" t="s">
        <v>137</v>
      </c>
      <c r="Y9" s="106" t="s">
        <v>138</v>
      </c>
      <c r="Z9" s="106" t="s">
        <v>139</v>
      </c>
      <c r="AA9" s="106" t="s">
        <v>140</v>
      </c>
      <c r="AB9" s="106" t="s">
        <v>141</v>
      </c>
    </row>
    <row r="10" ht="16.5" customHeight="1" spans="1:28">
      <c r="A10" s="118"/>
      <c r="B10" s="118"/>
      <c r="C10" s="118"/>
      <c r="D10" s="119" t="s">
        <v>98</v>
      </c>
      <c r="E10" s="120">
        <f>SUM(F10,J10,N10)</f>
        <v>4087.56</v>
      </c>
      <c r="F10" s="120">
        <f t="shared" ref="F10:P10" si="0">SUM(F11,F14,F20,F25)</f>
        <v>3531.72</v>
      </c>
      <c r="G10" s="120">
        <f t="shared" si="0"/>
        <v>2859.45</v>
      </c>
      <c r="H10" s="120">
        <f t="shared" si="0"/>
        <v>0</v>
      </c>
      <c r="I10" s="120">
        <f t="shared" si="0"/>
        <v>672.27</v>
      </c>
      <c r="J10" s="120">
        <f t="shared" si="0"/>
        <v>414.63</v>
      </c>
      <c r="K10" s="120">
        <f t="shared" si="0"/>
        <v>0</v>
      </c>
      <c r="L10" s="120">
        <f t="shared" si="0"/>
        <v>0</v>
      </c>
      <c r="M10" s="120">
        <f t="shared" si="0"/>
        <v>131.58</v>
      </c>
      <c r="N10" s="120">
        <f t="shared" si="0"/>
        <v>141.21</v>
      </c>
      <c r="O10" s="120">
        <f t="shared" si="0"/>
        <v>0</v>
      </c>
      <c r="P10" s="120">
        <f t="shared" si="0"/>
        <v>0</v>
      </c>
      <c r="Q10" s="120">
        <f>SUM(R10,V10,Z10)</f>
        <v>4087.56</v>
      </c>
      <c r="R10" s="120">
        <f>SUM(S10:U10)</f>
        <v>3531.72</v>
      </c>
      <c r="S10" s="120">
        <f t="shared" ref="S10:AB10" si="1">SUM(S11,S14,S20,S25)</f>
        <v>2859.45</v>
      </c>
      <c r="T10" s="120">
        <f t="shared" si="1"/>
        <v>0</v>
      </c>
      <c r="U10" s="120">
        <f t="shared" si="1"/>
        <v>672.27</v>
      </c>
      <c r="V10" s="120">
        <f t="shared" si="1"/>
        <v>414.63</v>
      </c>
      <c r="W10" s="120">
        <f t="shared" si="1"/>
        <v>0</v>
      </c>
      <c r="X10" s="120">
        <f t="shared" si="1"/>
        <v>0</v>
      </c>
      <c r="Y10" s="120">
        <f t="shared" si="1"/>
        <v>131.58</v>
      </c>
      <c r="Z10" s="120">
        <f t="shared" si="1"/>
        <v>141.21</v>
      </c>
      <c r="AA10" s="120">
        <f t="shared" si="1"/>
        <v>0</v>
      </c>
      <c r="AB10" s="120">
        <f t="shared" si="1"/>
        <v>0</v>
      </c>
    </row>
    <row r="11" s="101" customFormat="1" ht="16.5" customHeight="1" spans="1:28">
      <c r="A11" s="118">
        <v>204</v>
      </c>
      <c r="B11" s="118"/>
      <c r="C11" s="118"/>
      <c r="D11" s="121" t="s">
        <v>142</v>
      </c>
      <c r="E11" s="120">
        <f t="shared" ref="E11:E27" si="2">SUM(F11,J11,N11)</f>
        <v>3327.36</v>
      </c>
      <c r="F11" s="120">
        <f t="shared" ref="F11:AB12" si="3">SUM(F12)</f>
        <v>2859.45</v>
      </c>
      <c r="G11" s="120">
        <f t="shared" si="3"/>
        <v>2859.45</v>
      </c>
      <c r="H11" s="120">
        <f t="shared" si="3"/>
        <v>0</v>
      </c>
      <c r="I11" s="120">
        <f t="shared" si="3"/>
        <v>0</v>
      </c>
      <c r="J11" s="120">
        <f t="shared" si="3"/>
        <v>414.63</v>
      </c>
      <c r="K11" s="120">
        <f t="shared" si="3"/>
        <v>0</v>
      </c>
      <c r="L11" s="120">
        <f t="shared" si="3"/>
        <v>0</v>
      </c>
      <c r="M11" s="120">
        <f t="shared" si="3"/>
        <v>131.58</v>
      </c>
      <c r="N11" s="120">
        <f t="shared" si="3"/>
        <v>53.28</v>
      </c>
      <c r="O11" s="120">
        <f t="shared" si="3"/>
        <v>0</v>
      </c>
      <c r="P11" s="120">
        <f t="shared" si="3"/>
        <v>0</v>
      </c>
      <c r="Q11" s="120">
        <f t="shared" ref="Q11:Q27" si="4">SUM(R11,V11,Z11)</f>
        <v>3327.36</v>
      </c>
      <c r="R11" s="120">
        <f t="shared" ref="R11:R27" si="5">SUM(S11:U11)</f>
        <v>2859.45</v>
      </c>
      <c r="S11" s="120">
        <f t="shared" si="3"/>
        <v>2859.45</v>
      </c>
      <c r="T11" s="120">
        <f t="shared" si="3"/>
        <v>0</v>
      </c>
      <c r="U11" s="120">
        <f t="shared" si="3"/>
        <v>0</v>
      </c>
      <c r="V11" s="120">
        <f t="shared" si="3"/>
        <v>414.63</v>
      </c>
      <c r="W11" s="120">
        <f t="shared" si="3"/>
        <v>0</v>
      </c>
      <c r="X11" s="120">
        <f t="shared" si="3"/>
        <v>0</v>
      </c>
      <c r="Y11" s="120">
        <f t="shared" si="3"/>
        <v>131.58</v>
      </c>
      <c r="Z11" s="120">
        <f t="shared" si="3"/>
        <v>53.28</v>
      </c>
      <c r="AA11" s="120">
        <f t="shared" si="3"/>
        <v>0</v>
      </c>
      <c r="AB11" s="120">
        <f t="shared" si="3"/>
        <v>0</v>
      </c>
    </row>
    <row r="12" s="101" customFormat="1" ht="16.5" customHeight="1" spans="1:28">
      <c r="A12" s="118"/>
      <c r="B12" s="118" t="s">
        <v>143</v>
      </c>
      <c r="C12" s="118"/>
      <c r="D12" s="121" t="s">
        <v>144</v>
      </c>
      <c r="E12" s="120">
        <f t="shared" si="2"/>
        <v>3327.36</v>
      </c>
      <c r="F12" s="120">
        <f t="shared" si="3"/>
        <v>2859.45</v>
      </c>
      <c r="G12" s="120">
        <f t="shared" si="3"/>
        <v>2859.45</v>
      </c>
      <c r="H12" s="120">
        <f t="shared" si="3"/>
        <v>0</v>
      </c>
      <c r="I12" s="120">
        <f t="shared" si="3"/>
        <v>0</v>
      </c>
      <c r="J12" s="120">
        <f t="shared" si="3"/>
        <v>414.63</v>
      </c>
      <c r="K12" s="120">
        <f t="shared" si="3"/>
        <v>0</v>
      </c>
      <c r="L12" s="120">
        <f t="shared" si="3"/>
        <v>0</v>
      </c>
      <c r="M12" s="120">
        <f t="shared" si="3"/>
        <v>131.58</v>
      </c>
      <c r="N12" s="120">
        <f t="shared" si="3"/>
        <v>53.28</v>
      </c>
      <c r="O12" s="120">
        <f t="shared" si="3"/>
        <v>0</v>
      </c>
      <c r="P12" s="120">
        <f t="shared" si="3"/>
        <v>0</v>
      </c>
      <c r="Q12" s="120">
        <f t="shared" si="4"/>
        <v>3327.36</v>
      </c>
      <c r="R12" s="120">
        <f t="shared" si="5"/>
        <v>2859.45</v>
      </c>
      <c r="S12" s="120">
        <f t="shared" si="3"/>
        <v>2859.45</v>
      </c>
      <c r="T12" s="120">
        <f t="shared" si="3"/>
        <v>0</v>
      </c>
      <c r="U12" s="120">
        <f t="shared" si="3"/>
        <v>0</v>
      </c>
      <c r="V12" s="120">
        <f t="shared" si="3"/>
        <v>414.63</v>
      </c>
      <c r="W12" s="120">
        <f t="shared" si="3"/>
        <v>0</v>
      </c>
      <c r="X12" s="120">
        <f t="shared" si="3"/>
        <v>0</v>
      </c>
      <c r="Y12" s="120">
        <f t="shared" si="3"/>
        <v>131.58</v>
      </c>
      <c r="Z12" s="120">
        <f t="shared" si="3"/>
        <v>53.28</v>
      </c>
      <c r="AA12" s="120">
        <f t="shared" si="3"/>
        <v>0</v>
      </c>
      <c r="AB12" s="120">
        <f t="shared" si="3"/>
        <v>0</v>
      </c>
    </row>
    <row r="13" s="101" customFormat="1" ht="16.5" customHeight="1" spans="1:28">
      <c r="A13" s="118"/>
      <c r="B13" s="118"/>
      <c r="C13" s="118" t="s">
        <v>145</v>
      </c>
      <c r="D13" s="121" t="s">
        <v>146</v>
      </c>
      <c r="E13" s="120">
        <f t="shared" si="2"/>
        <v>3327.36</v>
      </c>
      <c r="F13" s="120">
        <v>2859.45</v>
      </c>
      <c r="G13" s="120">
        <v>2859.45</v>
      </c>
      <c r="H13" s="120"/>
      <c r="I13" s="120"/>
      <c r="J13" s="120">
        <v>414.63</v>
      </c>
      <c r="K13" s="120"/>
      <c r="L13" s="120"/>
      <c r="M13" s="120">
        <v>131.58</v>
      </c>
      <c r="N13" s="120">
        <v>53.28</v>
      </c>
      <c r="O13" s="120"/>
      <c r="P13" s="120"/>
      <c r="Q13" s="120">
        <f t="shared" si="4"/>
        <v>3327.36</v>
      </c>
      <c r="R13" s="120">
        <f t="shared" si="5"/>
        <v>2859.45</v>
      </c>
      <c r="S13" s="120">
        <v>2859.45</v>
      </c>
      <c r="T13" s="120"/>
      <c r="U13" s="120"/>
      <c r="V13" s="120">
        <v>414.63</v>
      </c>
      <c r="W13" s="120"/>
      <c r="X13" s="120"/>
      <c r="Y13" s="120">
        <v>131.58</v>
      </c>
      <c r="Z13" s="120">
        <v>53.28</v>
      </c>
      <c r="AA13" s="120"/>
      <c r="AB13" s="120"/>
    </row>
    <row r="14" s="101" customFormat="1" ht="16.5" customHeight="1" spans="1:28">
      <c r="A14" s="118">
        <v>208</v>
      </c>
      <c r="B14" s="118"/>
      <c r="C14" s="118"/>
      <c r="D14" s="121" t="s">
        <v>147</v>
      </c>
      <c r="E14" s="120">
        <f t="shared" si="2"/>
        <v>392.93</v>
      </c>
      <c r="F14" s="120">
        <f t="shared" ref="F14" si="6">SUM(F18,F15)</f>
        <v>305</v>
      </c>
      <c r="G14" s="120">
        <f t="shared" ref="G14:AB14" si="7">SUM(G18,G15)</f>
        <v>0</v>
      </c>
      <c r="H14" s="120">
        <f t="shared" si="7"/>
        <v>0</v>
      </c>
      <c r="I14" s="120">
        <f t="shared" si="7"/>
        <v>305</v>
      </c>
      <c r="J14" s="120">
        <f t="shared" ref="J14" si="8">SUM(J18,J15)</f>
        <v>0</v>
      </c>
      <c r="K14" s="120">
        <f t="shared" si="7"/>
        <v>0</v>
      </c>
      <c r="L14" s="120">
        <f t="shared" si="7"/>
        <v>0</v>
      </c>
      <c r="M14" s="120">
        <f t="shared" si="7"/>
        <v>0</v>
      </c>
      <c r="N14" s="120">
        <f t="shared" si="7"/>
        <v>87.93</v>
      </c>
      <c r="O14" s="120">
        <f t="shared" si="7"/>
        <v>0</v>
      </c>
      <c r="P14" s="120">
        <f t="shared" si="7"/>
        <v>0</v>
      </c>
      <c r="Q14" s="120">
        <f t="shared" si="4"/>
        <v>392.93</v>
      </c>
      <c r="R14" s="120">
        <f t="shared" si="5"/>
        <v>305</v>
      </c>
      <c r="S14" s="120">
        <f t="shared" si="7"/>
        <v>0</v>
      </c>
      <c r="T14" s="120">
        <f t="shared" si="7"/>
        <v>0</v>
      </c>
      <c r="U14" s="120">
        <f t="shared" si="7"/>
        <v>305</v>
      </c>
      <c r="V14" s="120">
        <f t="shared" ref="V14" si="9">SUM(V18,V15)</f>
        <v>0</v>
      </c>
      <c r="W14" s="120">
        <f t="shared" si="7"/>
        <v>0</v>
      </c>
      <c r="X14" s="120">
        <f t="shared" si="7"/>
        <v>0</v>
      </c>
      <c r="Y14" s="120">
        <f t="shared" si="7"/>
        <v>0</v>
      </c>
      <c r="Z14" s="120">
        <f t="shared" si="7"/>
        <v>87.93</v>
      </c>
      <c r="AA14" s="120">
        <f t="shared" si="7"/>
        <v>0</v>
      </c>
      <c r="AB14" s="120">
        <f t="shared" si="7"/>
        <v>0</v>
      </c>
    </row>
    <row r="15" s="101" customFormat="1" ht="16.5" customHeight="1" spans="1:28">
      <c r="A15" s="118"/>
      <c r="B15" s="118" t="s">
        <v>148</v>
      </c>
      <c r="C15" s="118"/>
      <c r="D15" s="121" t="s">
        <v>149</v>
      </c>
      <c r="E15" s="120">
        <f t="shared" si="2"/>
        <v>385.49</v>
      </c>
      <c r="F15" s="120">
        <f t="shared" ref="F15" si="10">SUM(F16:F17)</f>
        <v>297.56</v>
      </c>
      <c r="G15" s="120">
        <f t="shared" ref="G15:AB15" si="11">SUM(G16:G17)</f>
        <v>0</v>
      </c>
      <c r="H15" s="120">
        <f t="shared" si="11"/>
        <v>0</v>
      </c>
      <c r="I15" s="120">
        <f t="shared" si="11"/>
        <v>297.56</v>
      </c>
      <c r="J15" s="120">
        <f t="shared" ref="J15" si="12">SUM(J16:J17)</f>
        <v>0</v>
      </c>
      <c r="K15" s="120">
        <f t="shared" si="11"/>
        <v>0</v>
      </c>
      <c r="L15" s="120">
        <f t="shared" si="11"/>
        <v>0</v>
      </c>
      <c r="M15" s="120">
        <f t="shared" si="11"/>
        <v>0</v>
      </c>
      <c r="N15" s="120">
        <f t="shared" si="11"/>
        <v>87.93</v>
      </c>
      <c r="O15" s="120">
        <f t="shared" si="11"/>
        <v>0</v>
      </c>
      <c r="P15" s="120">
        <f t="shared" si="11"/>
        <v>0</v>
      </c>
      <c r="Q15" s="120">
        <f t="shared" si="4"/>
        <v>385.49</v>
      </c>
      <c r="R15" s="120">
        <f t="shared" si="5"/>
        <v>297.56</v>
      </c>
      <c r="S15" s="120">
        <f t="shared" si="11"/>
        <v>0</v>
      </c>
      <c r="T15" s="120">
        <f t="shared" si="11"/>
        <v>0</v>
      </c>
      <c r="U15" s="120">
        <f t="shared" si="11"/>
        <v>297.56</v>
      </c>
      <c r="V15" s="120">
        <f t="shared" ref="V15" si="13">SUM(V16:V17)</f>
        <v>0</v>
      </c>
      <c r="W15" s="120">
        <f t="shared" si="11"/>
        <v>0</v>
      </c>
      <c r="X15" s="120">
        <f t="shared" si="11"/>
        <v>0</v>
      </c>
      <c r="Y15" s="120">
        <f t="shared" si="11"/>
        <v>0</v>
      </c>
      <c r="Z15" s="120">
        <f t="shared" si="11"/>
        <v>87.93</v>
      </c>
      <c r="AA15" s="120">
        <f t="shared" si="11"/>
        <v>0</v>
      </c>
      <c r="AB15" s="120">
        <f t="shared" si="11"/>
        <v>0</v>
      </c>
    </row>
    <row r="16" s="101" customFormat="1" ht="16.5" customHeight="1" spans="1:28">
      <c r="A16" s="118"/>
      <c r="B16" s="118"/>
      <c r="C16" s="118" t="s">
        <v>145</v>
      </c>
      <c r="D16" s="121" t="s">
        <v>150</v>
      </c>
      <c r="E16" s="120">
        <f t="shared" si="2"/>
        <v>87.93</v>
      </c>
      <c r="F16" s="120"/>
      <c r="G16" s="120"/>
      <c r="H16" s="120"/>
      <c r="I16" s="120"/>
      <c r="J16" s="120"/>
      <c r="K16" s="120"/>
      <c r="L16" s="120"/>
      <c r="M16" s="120"/>
      <c r="N16" s="120">
        <v>87.93</v>
      </c>
      <c r="O16" s="120"/>
      <c r="P16" s="120"/>
      <c r="Q16" s="120">
        <f t="shared" si="4"/>
        <v>87.93</v>
      </c>
      <c r="R16" s="120">
        <f t="shared" si="5"/>
        <v>0</v>
      </c>
      <c r="S16" s="120"/>
      <c r="T16" s="120"/>
      <c r="U16" s="120"/>
      <c r="V16" s="120"/>
      <c r="W16" s="120"/>
      <c r="X16" s="120"/>
      <c r="Y16" s="120"/>
      <c r="Z16" s="120">
        <v>87.93</v>
      </c>
      <c r="AA16" s="120"/>
      <c r="AB16" s="120"/>
    </row>
    <row r="17" s="101" customFormat="1" ht="16.5" customHeight="1" spans="1:28">
      <c r="A17" s="122"/>
      <c r="B17" s="122"/>
      <c r="C17" s="122" t="s">
        <v>148</v>
      </c>
      <c r="D17" s="123" t="s">
        <v>151</v>
      </c>
      <c r="E17" s="120">
        <f t="shared" si="2"/>
        <v>297.56</v>
      </c>
      <c r="F17" s="124">
        <v>297.56</v>
      </c>
      <c r="G17" s="124"/>
      <c r="H17" s="124"/>
      <c r="I17" s="124">
        <v>297.56</v>
      </c>
      <c r="J17" s="124"/>
      <c r="K17" s="124"/>
      <c r="L17" s="124"/>
      <c r="M17" s="124"/>
      <c r="N17" s="124"/>
      <c r="O17" s="124"/>
      <c r="P17" s="124"/>
      <c r="Q17" s="120">
        <f t="shared" si="4"/>
        <v>297.56</v>
      </c>
      <c r="R17" s="120">
        <f t="shared" si="5"/>
        <v>297.56</v>
      </c>
      <c r="S17" s="124"/>
      <c r="T17" s="124"/>
      <c r="U17" s="124">
        <v>297.56</v>
      </c>
      <c r="V17" s="124"/>
      <c r="W17" s="124"/>
      <c r="X17" s="124"/>
      <c r="Y17" s="124"/>
      <c r="Z17" s="124"/>
      <c r="AA17" s="124"/>
      <c r="AB17" s="124"/>
    </row>
    <row r="18" s="101" customFormat="1" ht="16.5" customHeight="1" spans="1:28">
      <c r="A18" s="122"/>
      <c r="B18" s="122" t="s">
        <v>140</v>
      </c>
      <c r="C18" s="122"/>
      <c r="D18" s="123" t="s">
        <v>152</v>
      </c>
      <c r="E18" s="120">
        <f t="shared" si="2"/>
        <v>7.44</v>
      </c>
      <c r="F18" s="124">
        <f t="shared" ref="F18:AB18" si="14">SUM(F19)</f>
        <v>7.44</v>
      </c>
      <c r="G18" s="124">
        <f t="shared" si="14"/>
        <v>0</v>
      </c>
      <c r="H18" s="124">
        <f t="shared" si="14"/>
        <v>0</v>
      </c>
      <c r="I18" s="124">
        <f t="shared" si="14"/>
        <v>7.44</v>
      </c>
      <c r="J18" s="124">
        <f t="shared" si="14"/>
        <v>0</v>
      </c>
      <c r="K18" s="124">
        <f t="shared" si="14"/>
        <v>0</v>
      </c>
      <c r="L18" s="124">
        <f t="shared" si="14"/>
        <v>0</v>
      </c>
      <c r="M18" s="124">
        <f t="shared" si="14"/>
        <v>0</v>
      </c>
      <c r="N18" s="124">
        <f t="shared" si="14"/>
        <v>0</v>
      </c>
      <c r="O18" s="124">
        <f t="shared" si="14"/>
        <v>0</v>
      </c>
      <c r="P18" s="124">
        <f t="shared" si="14"/>
        <v>0</v>
      </c>
      <c r="Q18" s="120">
        <f t="shared" si="4"/>
        <v>7.44</v>
      </c>
      <c r="R18" s="120">
        <f t="shared" si="5"/>
        <v>7.44</v>
      </c>
      <c r="S18" s="124">
        <f t="shared" si="14"/>
        <v>0</v>
      </c>
      <c r="T18" s="124">
        <f t="shared" si="14"/>
        <v>0</v>
      </c>
      <c r="U18" s="124">
        <f t="shared" si="14"/>
        <v>7.44</v>
      </c>
      <c r="V18" s="124">
        <f t="shared" si="14"/>
        <v>0</v>
      </c>
      <c r="W18" s="124">
        <f t="shared" si="14"/>
        <v>0</v>
      </c>
      <c r="X18" s="124">
        <f t="shared" si="14"/>
        <v>0</v>
      </c>
      <c r="Y18" s="124">
        <f t="shared" si="14"/>
        <v>0</v>
      </c>
      <c r="Z18" s="124">
        <f t="shared" si="14"/>
        <v>0</v>
      </c>
      <c r="AA18" s="124">
        <f t="shared" si="14"/>
        <v>0</v>
      </c>
      <c r="AB18" s="124">
        <f t="shared" si="14"/>
        <v>0</v>
      </c>
    </row>
    <row r="19" s="101" customFormat="1" ht="16.5" customHeight="1" spans="1:28">
      <c r="A19" s="122"/>
      <c r="B19" s="122"/>
      <c r="C19" s="122" t="s">
        <v>143</v>
      </c>
      <c r="D19" s="123" t="s">
        <v>153</v>
      </c>
      <c r="E19" s="120">
        <f t="shared" si="2"/>
        <v>7.44</v>
      </c>
      <c r="F19" s="124">
        <v>7.44</v>
      </c>
      <c r="G19" s="124"/>
      <c r="H19" s="124"/>
      <c r="I19" s="124">
        <v>7.44</v>
      </c>
      <c r="J19" s="124"/>
      <c r="K19" s="124"/>
      <c r="L19" s="124"/>
      <c r="M19" s="124"/>
      <c r="N19" s="124"/>
      <c r="O19" s="124"/>
      <c r="P19" s="124"/>
      <c r="Q19" s="120">
        <f t="shared" si="4"/>
        <v>7.44</v>
      </c>
      <c r="R19" s="120">
        <f t="shared" si="5"/>
        <v>7.44</v>
      </c>
      <c r="S19" s="124"/>
      <c r="T19" s="124"/>
      <c r="U19" s="124">
        <v>7.44</v>
      </c>
      <c r="V19" s="124"/>
      <c r="W19" s="124"/>
      <c r="X19" s="124"/>
      <c r="Y19" s="124"/>
      <c r="Z19" s="124"/>
      <c r="AA19" s="124"/>
      <c r="AB19" s="124"/>
    </row>
    <row r="20" s="101" customFormat="1" ht="16.5" customHeight="1" spans="1:28">
      <c r="A20" s="122">
        <v>210</v>
      </c>
      <c r="B20" s="122"/>
      <c r="C20" s="122"/>
      <c r="D20" s="123" t="s">
        <v>154</v>
      </c>
      <c r="E20" s="120">
        <f t="shared" si="2"/>
        <v>188.73</v>
      </c>
      <c r="F20" s="124">
        <f t="shared" ref="F20:AB20" si="15">SUM(F21)</f>
        <v>188.73</v>
      </c>
      <c r="G20" s="124">
        <f t="shared" si="15"/>
        <v>0</v>
      </c>
      <c r="H20" s="124">
        <f t="shared" si="15"/>
        <v>0</v>
      </c>
      <c r="I20" s="124">
        <f t="shared" si="15"/>
        <v>188.73</v>
      </c>
      <c r="J20" s="124">
        <f t="shared" si="15"/>
        <v>0</v>
      </c>
      <c r="K20" s="124">
        <f t="shared" si="15"/>
        <v>0</v>
      </c>
      <c r="L20" s="124">
        <f t="shared" si="15"/>
        <v>0</v>
      </c>
      <c r="M20" s="124">
        <f t="shared" si="15"/>
        <v>0</v>
      </c>
      <c r="N20" s="124">
        <f t="shared" si="15"/>
        <v>0</v>
      </c>
      <c r="O20" s="124">
        <f t="shared" si="15"/>
        <v>0</v>
      </c>
      <c r="P20" s="124">
        <f t="shared" si="15"/>
        <v>0</v>
      </c>
      <c r="Q20" s="120">
        <f t="shared" si="4"/>
        <v>188.73</v>
      </c>
      <c r="R20" s="120">
        <f t="shared" si="5"/>
        <v>188.73</v>
      </c>
      <c r="S20" s="124">
        <f t="shared" si="15"/>
        <v>0</v>
      </c>
      <c r="T20" s="124">
        <f t="shared" si="15"/>
        <v>0</v>
      </c>
      <c r="U20" s="124">
        <f t="shared" si="15"/>
        <v>188.73</v>
      </c>
      <c r="V20" s="124">
        <f t="shared" si="15"/>
        <v>0</v>
      </c>
      <c r="W20" s="124">
        <f t="shared" si="15"/>
        <v>0</v>
      </c>
      <c r="X20" s="124">
        <f t="shared" si="15"/>
        <v>0</v>
      </c>
      <c r="Y20" s="124">
        <f t="shared" si="15"/>
        <v>0</v>
      </c>
      <c r="Z20" s="124">
        <f t="shared" si="15"/>
        <v>0</v>
      </c>
      <c r="AA20" s="124">
        <f t="shared" si="15"/>
        <v>0</v>
      </c>
      <c r="AB20" s="124">
        <f t="shared" si="15"/>
        <v>0</v>
      </c>
    </row>
    <row r="21" s="101" customFormat="1" ht="16.5" customHeight="1" spans="1:28">
      <c r="A21" s="122"/>
      <c r="B21" s="122" t="s">
        <v>124</v>
      </c>
      <c r="C21" s="122"/>
      <c r="D21" s="123" t="s">
        <v>155</v>
      </c>
      <c r="E21" s="120">
        <f t="shared" si="2"/>
        <v>188.73</v>
      </c>
      <c r="F21" s="124">
        <f t="shared" ref="F21:P21" si="16">SUM(F22:F24)</f>
        <v>188.73</v>
      </c>
      <c r="G21" s="124">
        <f t="shared" si="16"/>
        <v>0</v>
      </c>
      <c r="H21" s="124">
        <f t="shared" si="16"/>
        <v>0</v>
      </c>
      <c r="I21" s="124">
        <f t="shared" si="16"/>
        <v>188.73</v>
      </c>
      <c r="J21" s="124">
        <f t="shared" si="16"/>
        <v>0</v>
      </c>
      <c r="K21" s="124">
        <f t="shared" si="16"/>
        <v>0</v>
      </c>
      <c r="L21" s="124">
        <f t="shared" si="16"/>
        <v>0</v>
      </c>
      <c r="M21" s="124">
        <f t="shared" si="16"/>
        <v>0</v>
      </c>
      <c r="N21" s="124">
        <f t="shared" si="16"/>
        <v>0</v>
      </c>
      <c r="O21" s="124">
        <f t="shared" si="16"/>
        <v>0</v>
      </c>
      <c r="P21" s="124">
        <f t="shared" si="16"/>
        <v>0</v>
      </c>
      <c r="Q21" s="120">
        <f t="shared" si="4"/>
        <v>188.73</v>
      </c>
      <c r="R21" s="120">
        <f t="shared" si="5"/>
        <v>188.73</v>
      </c>
      <c r="S21" s="124">
        <f t="shared" ref="S21:AB21" si="17">SUM(S22:S24)</f>
        <v>0</v>
      </c>
      <c r="T21" s="124">
        <f t="shared" si="17"/>
        <v>0</v>
      </c>
      <c r="U21" s="124">
        <f t="shared" si="17"/>
        <v>188.73</v>
      </c>
      <c r="V21" s="124">
        <f t="shared" si="17"/>
        <v>0</v>
      </c>
      <c r="W21" s="124">
        <f t="shared" si="17"/>
        <v>0</v>
      </c>
      <c r="X21" s="124">
        <f t="shared" si="17"/>
        <v>0</v>
      </c>
      <c r="Y21" s="124">
        <f t="shared" si="17"/>
        <v>0</v>
      </c>
      <c r="Z21" s="124">
        <f t="shared" si="17"/>
        <v>0</v>
      </c>
      <c r="AA21" s="124">
        <f t="shared" si="17"/>
        <v>0</v>
      </c>
      <c r="AB21" s="124">
        <f t="shared" si="17"/>
        <v>0</v>
      </c>
    </row>
    <row r="22" s="101" customFormat="1" ht="16.5" customHeight="1" spans="1:28">
      <c r="A22" s="122"/>
      <c r="B22" s="122"/>
      <c r="C22" s="122" t="s">
        <v>145</v>
      </c>
      <c r="D22" s="123" t="s">
        <v>156</v>
      </c>
      <c r="E22" s="120">
        <f t="shared" si="2"/>
        <v>133.9</v>
      </c>
      <c r="F22" s="124">
        <v>133.9</v>
      </c>
      <c r="G22" s="124"/>
      <c r="H22" s="124"/>
      <c r="I22" s="124">
        <v>133.9</v>
      </c>
      <c r="J22" s="124"/>
      <c r="K22" s="124"/>
      <c r="L22" s="124"/>
      <c r="M22" s="124"/>
      <c r="N22" s="124"/>
      <c r="O22" s="124"/>
      <c r="P22" s="124"/>
      <c r="Q22" s="120">
        <f t="shared" si="4"/>
        <v>133.9</v>
      </c>
      <c r="R22" s="120">
        <f t="shared" si="5"/>
        <v>133.9</v>
      </c>
      <c r="S22" s="124"/>
      <c r="T22" s="124"/>
      <c r="U22" s="124">
        <v>133.9</v>
      </c>
      <c r="V22" s="124"/>
      <c r="W22" s="124"/>
      <c r="X22" s="124"/>
      <c r="Y22" s="124"/>
      <c r="Z22" s="124"/>
      <c r="AA22" s="124"/>
      <c r="AB22" s="124"/>
    </row>
    <row r="23" s="101" customFormat="1" ht="16.5" customHeight="1" spans="1:28">
      <c r="A23" s="122"/>
      <c r="B23" s="122"/>
      <c r="C23" s="122" t="s">
        <v>157</v>
      </c>
      <c r="D23" s="123" t="s">
        <v>158</v>
      </c>
      <c r="E23" s="120">
        <f t="shared" ref="E23" si="18">SUM(F23,J23,N23)</f>
        <v>49</v>
      </c>
      <c r="F23" s="124">
        <v>49</v>
      </c>
      <c r="G23" s="124"/>
      <c r="H23" s="124"/>
      <c r="I23" s="124">
        <v>49</v>
      </c>
      <c r="J23" s="124"/>
      <c r="K23" s="124"/>
      <c r="L23" s="124"/>
      <c r="M23" s="124"/>
      <c r="N23" s="124"/>
      <c r="O23" s="124"/>
      <c r="P23" s="124"/>
      <c r="Q23" s="120">
        <f t="shared" si="4"/>
        <v>49</v>
      </c>
      <c r="R23" s="120">
        <f t="shared" ref="R23" si="19">SUM(S23:U23)</f>
        <v>49</v>
      </c>
      <c r="S23" s="124"/>
      <c r="T23" s="124"/>
      <c r="U23" s="124">
        <v>49</v>
      </c>
      <c r="V23" s="124"/>
      <c r="W23" s="124"/>
      <c r="X23" s="124"/>
      <c r="Y23" s="124"/>
      <c r="Z23" s="124"/>
      <c r="AA23" s="124"/>
      <c r="AB23" s="124"/>
    </row>
    <row r="24" s="101" customFormat="1" ht="16.5" customHeight="1" spans="1:28">
      <c r="A24" s="122"/>
      <c r="B24" s="122"/>
      <c r="C24" s="122" t="s">
        <v>159</v>
      </c>
      <c r="D24" s="123" t="s">
        <v>160</v>
      </c>
      <c r="E24" s="120">
        <f t="shared" si="2"/>
        <v>5.83</v>
      </c>
      <c r="F24" s="124">
        <v>5.83</v>
      </c>
      <c r="G24" s="124"/>
      <c r="H24" s="124"/>
      <c r="I24" s="124">
        <v>5.83</v>
      </c>
      <c r="J24" s="124"/>
      <c r="K24" s="124"/>
      <c r="L24" s="124"/>
      <c r="M24" s="124"/>
      <c r="N24" s="124"/>
      <c r="O24" s="124"/>
      <c r="P24" s="124"/>
      <c r="Q24" s="120">
        <f t="shared" si="4"/>
        <v>5.83</v>
      </c>
      <c r="R24" s="120">
        <f t="shared" si="5"/>
        <v>5.83</v>
      </c>
      <c r="S24" s="124"/>
      <c r="T24" s="124"/>
      <c r="U24" s="124">
        <v>5.83</v>
      </c>
      <c r="V24" s="124"/>
      <c r="W24" s="124"/>
      <c r="X24" s="124"/>
      <c r="Y24" s="124"/>
      <c r="Z24" s="124"/>
      <c r="AA24" s="124"/>
      <c r="AB24" s="124"/>
    </row>
    <row r="25" s="101" customFormat="1" ht="16.5" customHeight="1" spans="1:28">
      <c r="A25" s="122">
        <v>221</v>
      </c>
      <c r="B25" s="122"/>
      <c r="C25" s="122"/>
      <c r="D25" s="123" t="s">
        <v>161</v>
      </c>
      <c r="E25" s="120">
        <f t="shared" si="2"/>
        <v>178.54</v>
      </c>
      <c r="F25" s="124">
        <f t="shared" ref="F25:AB26" si="20">SUM(F26)</f>
        <v>178.54</v>
      </c>
      <c r="G25" s="124">
        <f t="shared" si="20"/>
        <v>0</v>
      </c>
      <c r="H25" s="124">
        <f t="shared" si="20"/>
        <v>0</v>
      </c>
      <c r="I25" s="124">
        <f t="shared" si="20"/>
        <v>178.54</v>
      </c>
      <c r="J25" s="124">
        <f t="shared" si="20"/>
        <v>0</v>
      </c>
      <c r="K25" s="124">
        <f t="shared" si="20"/>
        <v>0</v>
      </c>
      <c r="L25" s="124">
        <f t="shared" si="20"/>
        <v>0</v>
      </c>
      <c r="M25" s="124">
        <f t="shared" si="20"/>
        <v>0</v>
      </c>
      <c r="N25" s="124">
        <f t="shared" si="20"/>
        <v>0</v>
      </c>
      <c r="O25" s="124">
        <f t="shared" si="20"/>
        <v>0</v>
      </c>
      <c r="P25" s="124">
        <f t="shared" si="20"/>
        <v>0</v>
      </c>
      <c r="Q25" s="120">
        <f t="shared" si="4"/>
        <v>178.54</v>
      </c>
      <c r="R25" s="120">
        <f t="shared" si="5"/>
        <v>178.54</v>
      </c>
      <c r="S25" s="124">
        <f t="shared" si="20"/>
        <v>0</v>
      </c>
      <c r="T25" s="124">
        <f t="shared" si="20"/>
        <v>0</v>
      </c>
      <c r="U25" s="124">
        <f t="shared" si="20"/>
        <v>178.54</v>
      </c>
      <c r="V25" s="124">
        <f t="shared" si="20"/>
        <v>0</v>
      </c>
      <c r="W25" s="124">
        <f t="shared" si="20"/>
        <v>0</v>
      </c>
      <c r="X25" s="124">
        <f t="shared" si="20"/>
        <v>0</v>
      </c>
      <c r="Y25" s="124">
        <f t="shared" si="20"/>
        <v>0</v>
      </c>
      <c r="Z25" s="124">
        <f t="shared" si="20"/>
        <v>0</v>
      </c>
      <c r="AA25" s="124">
        <f t="shared" si="20"/>
        <v>0</v>
      </c>
      <c r="AB25" s="124">
        <f t="shared" si="20"/>
        <v>0</v>
      </c>
    </row>
    <row r="26" s="101" customFormat="1" ht="16.5" customHeight="1" spans="1:28">
      <c r="A26" s="122"/>
      <c r="B26" s="122" t="s">
        <v>143</v>
      </c>
      <c r="C26" s="122"/>
      <c r="D26" s="123" t="s">
        <v>162</v>
      </c>
      <c r="E26" s="120">
        <f t="shared" si="2"/>
        <v>178.54</v>
      </c>
      <c r="F26" s="124">
        <f t="shared" si="20"/>
        <v>178.54</v>
      </c>
      <c r="G26" s="124">
        <f t="shared" si="20"/>
        <v>0</v>
      </c>
      <c r="H26" s="124">
        <f t="shared" si="20"/>
        <v>0</v>
      </c>
      <c r="I26" s="124">
        <f t="shared" si="20"/>
        <v>178.54</v>
      </c>
      <c r="J26" s="124">
        <f t="shared" si="20"/>
        <v>0</v>
      </c>
      <c r="K26" s="124">
        <f t="shared" si="20"/>
        <v>0</v>
      </c>
      <c r="L26" s="124">
        <f t="shared" si="20"/>
        <v>0</v>
      </c>
      <c r="M26" s="124">
        <f t="shared" si="20"/>
        <v>0</v>
      </c>
      <c r="N26" s="124">
        <f t="shared" si="20"/>
        <v>0</v>
      </c>
      <c r="O26" s="124">
        <f t="shared" si="20"/>
        <v>0</v>
      </c>
      <c r="P26" s="124">
        <f t="shared" si="20"/>
        <v>0</v>
      </c>
      <c r="Q26" s="120">
        <f t="shared" si="4"/>
        <v>178.54</v>
      </c>
      <c r="R26" s="120">
        <f t="shared" si="5"/>
        <v>178.54</v>
      </c>
      <c r="S26" s="124">
        <f t="shared" si="20"/>
        <v>0</v>
      </c>
      <c r="T26" s="124">
        <f t="shared" si="20"/>
        <v>0</v>
      </c>
      <c r="U26" s="124">
        <f t="shared" si="20"/>
        <v>178.54</v>
      </c>
      <c r="V26" s="124">
        <f t="shared" si="20"/>
        <v>0</v>
      </c>
      <c r="W26" s="124">
        <f t="shared" si="20"/>
        <v>0</v>
      </c>
      <c r="X26" s="124">
        <f t="shared" si="20"/>
        <v>0</v>
      </c>
      <c r="Y26" s="124">
        <f t="shared" si="20"/>
        <v>0</v>
      </c>
      <c r="Z26" s="124">
        <f t="shared" si="20"/>
        <v>0</v>
      </c>
      <c r="AA26" s="124">
        <f t="shared" si="20"/>
        <v>0</v>
      </c>
      <c r="AB26" s="124">
        <f t="shared" si="20"/>
        <v>0</v>
      </c>
    </row>
    <row r="27" s="101" customFormat="1" ht="16.5" customHeight="1" spans="1:28">
      <c r="A27" s="122"/>
      <c r="B27" s="122"/>
      <c r="C27" s="122" t="s">
        <v>145</v>
      </c>
      <c r="D27" s="123" t="s">
        <v>163</v>
      </c>
      <c r="E27" s="120">
        <f t="shared" si="2"/>
        <v>178.54</v>
      </c>
      <c r="F27" s="124">
        <v>178.54</v>
      </c>
      <c r="G27" s="124"/>
      <c r="H27" s="124"/>
      <c r="I27" s="124">
        <v>178.54</v>
      </c>
      <c r="J27" s="124"/>
      <c r="K27" s="124"/>
      <c r="L27" s="124"/>
      <c r="M27" s="124"/>
      <c r="N27" s="124"/>
      <c r="O27" s="124"/>
      <c r="P27" s="124"/>
      <c r="Q27" s="120">
        <f t="shared" si="4"/>
        <v>178.54</v>
      </c>
      <c r="R27" s="120">
        <f t="shared" si="5"/>
        <v>178.54</v>
      </c>
      <c r="S27" s="124"/>
      <c r="T27" s="124"/>
      <c r="U27" s="124">
        <v>178.54</v>
      </c>
      <c r="V27" s="124"/>
      <c r="W27" s="124"/>
      <c r="X27" s="124"/>
      <c r="Y27" s="124"/>
      <c r="Z27" s="124"/>
      <c r="AA27" s="124"/>
      <c r="AB27" s="124"/>
    </row>
  </sheetData>
  <mergeCells count="38">
    <mergeCell ref="A1:AB1"/>
    <mergeCell ref="A2:D2"/>
    <mergeCell ref="Z2:AB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239583333333333" right="0.159722222222222" top="0.984027777777778" bottom="0.984027777777778" header="0.511805555555556" footer="0.511805555555556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3"/>
  <sheetViews>
    <sheetView topLeftCell="A2" workbookViewId="0">
      <selection activeCell="J16" sqref="J16"/>
    </sheetView>
  </sheetViews>
  <sheetFormatPr defaultColWidth="9" defaultRowHeight="13.5"/>
  <cols>
    <col min="1" max="1" width="5.75" customWidth="1"/>
    <col min="2" max="2" width="5.5" customWidth="1"/>
    <col min="3" max="3" width="31" customWidth="1"/>
    <col min="4" max="7" width="8.5" customWidth="1"/>
    <col min="8" max="8" width="5.25" customWidth="1"/>
    <col min="9" max="10" width="8.125" customWidth="1"/>
    <col min="11" max="11" width="10.375" customWidth="1"/>
    <col min="12" max="12" width="17.875" customWidth="1"/>
    <col min="13" max="13" width="5.25" customWidth="1"/>
    <col min="14" max="14" width="8.25" customWidth="1"/>
    <col min="15" max="15" width="6.625" customWidth="1"/>
    <col min="16" max="17" width="5.25" customWidth="1"/>
    <col min="18" max="18" width="8.375" customWidth="1"/>
    <col min="19" max="19" width="5.25" customWidth="1"/>
  </cols>
  <sheetData>
    <row r="1" hidden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20.25" spans="1:19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70" t="s">
        <v>1</v>
      </c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spans="1:19">
      <c r="A4" s="71" t="s">
        <v>165</v>
      </c>
      <c r="B4" s="72"/>
      <c r="C4" s="71" t="s">
        <v>166</v>
      </c>
      <c r="D4" s="8" t="s">
        <v>167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73"/>
      <c r="B5" s="74"/>
      <c r="C5" s="75"/>
      <c r="D5" s="76" t="s">
        <v>168</v>
      </c>
      <c r="E5" s="53" t="s">
        <v>169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4" t="s">
        <v>170</v>
      </c>
      <c r="Q5" s="97"/>
      <c r="R5" s="97"/>
      <c r="S5" s="98"/>
    </row>
    <row r="6" spans="1:19">
      <c r="A6" s="77" t="s">
        <v>104</v>
      </c>
      <c r="B6" s="77" t="s">
        <v>105</v>
      </c>
      <c r="C6" s="75"/>
      <c r="D6" s="78"/>
      <c r="E6" s="7" t="s">
        <v>98</v>
      </c>
      <c r="F6" s="79" t="s">
        <v>171</v>
      </c>
      <c r="G6" s="80"/>
      <c r="H6" s="80"/>
      <c r="I6" s="80"/>
      <c r="J6" s="80"/>
      <c r="K6" s="80"/>
      <c r="L6" s="80"/>
      <c r="M6" s="95"/>
      <c r="N6" s="6" t="s">
        <v>172</v>
      </c>
      <c r="O6" s="6" t="s">
        <v>173</v>
      </c>
      <c r="P6" s="96"/>
      <c r="Q6" s="99"/>
      <c r="R6" s="99"/>
      <c r="S6" s="100"/>
    </row>
    <row r="7" ht="27" spans="1:19">
      <c r="A7" s="81"/>
      <c r="B7" s="81"/>
      <c r="C7" s="73"/>
      <c r="D7" s="82"/>
      <c r="E7" s="11"/>
      <c r="F7" s="6" t="s">
        <v>102</v>
      </c>
      <c r="G7" s="6" t="s">
        <v>174</v>
      </c>
      <c r="H7" s="6" t="s">
        <v>175</v>
      </c>
      <c r="I7" s="6" t="s">
        <v>176</v>
      </c>
      <c r="J7" s="6" t="s">
        <v>177</v>
      </c>
      <c r="K7" s="6" t="s">
        <v>178</v>
      </c>
      <c r="L7" s="6" t="s">
        <v>179</v>
      </c>
      <c r="M7" s="6" t="s">
        <v>180</v>
      </c>
      <c r="N7" s="6"/>
      <c r="O7" s="6"/>
      <c r="P7" s="6" t="s">
        <v>102</v>
      </c>
      <c r="Q7" s="6" t="s">
        <v>181</v>
      </c>
      <c r="R7" s="6" t="s">
        <v>182</v>
      </c>
      <c r="S7" s="6" t="s">
        <v>183</v>
      </c>
    </row>
    <row r="8" ht="14.25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14.25" spans="1:19">
      <c r="A9" s="85" t="s">
        <v>184</v>
      </c>
      <c r="B9" s="86"/>
      <c r="C9" s="87"/>
      <c r="D9" s="88">
        <f>SUM(E9,P9)</f>
        <v>4087.56</v>
      </c>
      <c r="E9" s="88">
        <f>SUM(F9,N9,O9)</f>
        <v>4087.56</v>
      </c>
      <c r="F9" s="88">
        <f>SUM(G9:M9)</f>
        <v>4087.56</v>
      </c>
      <c r="G9" s="88">
        <f>SUM(G10,G24,G52)</f>
        <v>4087.56</v>
      </c>
      <c r="H9" s="83">
        <f t="shared" ref="H9:O9" si="0">SUM(H10,H24,H52)</f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>SUM(Q9:S10)</f>
        <v>0</v>
      </c>
      <c r="Q9" s="83">
        <f>SUM(Q10,Q24,Q52)</f>
        <v>0</v>
      </c>
      <c r="R9" s="83">
        <f t="shared" ref="R9" si="1">SUM(R10,R24,R52)</f>
        <v>0</v>
      </c>
      <c r="S9" s="83">
        <f t="shared" ref="S9" si="2">SUM(S10,S24,S52)</f>
        <v>0</v>
      </c>
    </row>
    <row r="10" ht="14.25" spans="1:19">
      <c r="A10" s="89">
        <v>301</v>
      </c>
      <c r="B10" s="90" t="s">
        <v>185</v>
      </c>
      <c r="C10" s="91" t="s">
        <v>99</v>
      </c>
      <c r="D10" s="88">
        <f t="shared" ref="D10:D63" si="3">SUM(E10,P10)</f>
        <v>3531.72</v>
      </c>
      <c r="E10" s="88">
        <f t="shared" ref="E10:E63" si="4">SUM(F10,N10,O10)</f>
        <v>3531.72</v>
      </c>
      <c r="F10" s="88">
        <f t="shared" ref="F10:F63" si="5">SUM(G10:M10)</f>
        <v>3531.72</v>
      </c>
      <c r="G10" s="88">
        <f>SUM(G11:G23)</f>
        <v>3531.72</v>
      </c>
      <c r="H10" s="83">
        <f t="shared" ref="H10:O10" si="6">SUM(H11:H23)</f>
        <v>0</v>
      </c>
      <c r="I10" s="83">
        <f t="shared" si="6"/>
        <v>0</v>
      </c>
      <c r="J10" s="83">
        <f t="shared" si="6"/>
        <v>0</v>
      </c>
      <c r="K10" s="83">
        <f t="shared" si="6"/>
        <v>0</v>
      </c>
      <c r="L10" s="83">
        <f t="shared" si="6"/>
        <v>0</v>
      </c>
      <c r="M10" s="83">
        <f t="shared" si="6"/>
        <v>0</v>
      </c>
      <c r="N10" s="83">
        <f t="shared" si="6"/>
        <v>0</v>
      </c>
      <c r="O10" s="83">
        <f t="shared" si="6"/>
        <v>0</v>
      </c>
      <c r="P10" s="83">
        <f t="shared" ref="P10:P63" si="7">SUM(Q10:S11)</f>
        <v>0</v>
      </c>
      <c r="Q10" s="83">
        <f>SUM(Q11:Q23)</f>
        <v>0</v>
      </c>
      <c r="R10" s="83">
        <f t="shared" ref="R10:S10" si="8">SUM(R11:R23)</f>
        <v>0</v>
      </c>
      <c r="S10" s="83">
        <f t="shared" si="8"/>
        <v>0</v>
      </c>
    </row>
    <row r="11" ht="14.25" spans="1:19">
      <c r="A11" s="92"/>
      <c r="B11" s="90" t="s">
        <v>186</v>
      </c>
      <c r="C11" s="93" t="s">
        <v>187</v>
      </c>
      <c r="D11" s="88">
        <f t="shared" si="3"/>
        <v>498.96</v>
      </c>
      <c r="E11" s="88">
        <f t="shared" si="4"/>
        <v>498.96</v>
      </c>
      <c r="F11" s="88">
        <f t="shared" si="5"/>
        <v>498.96</v>
      </c>
      <c r="G11" s="88">
        <v>498.96</v>
      </c>
      <c r="H11" s="83"/>
      <c r="I11" s="83"/>
      <c r="J11" s="83"/>
      <c r="K11" s="83"/>
      <c r="L11" s="83"/>
      <c r="M11" s="83"/>
      <c r="N11" s="83"/>
      <c r="O11" s="83"/>
      <c r="P11" s="83">
        <f t="shared" si="7"/>
        <v>0</v>
      </c>
      <c r="Q11" s="83"/>
      <c r="R11" s="83"/>
      <c r="S11" s="83"/>
    </row>
    <row r="12" ht="14.25" spans="1:19">
      <c r="A12" s="92"/>
      <c r="B12" s="90" t="s">
        <v>188</v>
      </c>
      <c r="C12" s="93" t="s">
        <v>189</v>
      </c>
      <c r="D12" s="88">
        <f t="shared" si="3"/>
        <v>1730.79</v>
      </c>
      <c r="E12" s="88">
        <f t="shared" si="4"/>
        <v>1730.79</v>
      </c>
      <c r="F12" s="88">
        <f t="shared" si="5"/>
        <v>1730.79</v>
      </c>
      <c r="G12" s="88">
        <v>1730.79</v>
      </c>
      <c r="H12" s="83"/>
      <c r="I12" s="83"/>
      <c r="J12" s="83"/>
      <c r="K12" s="83"/>
      <c r="L12" s="83"/>
      <c r="M12" s="83"/>
      <c r="N12" s="83"/>
      <c r="O12" s="83"/>
      <c r="P12" s="83">
        <f t="shared" si="7"/>
        <v>0</v>
      </c>
      <c r="Q12" s="83"/>
      <c r="R12" s="83"/>
      <c r="S12" s="83"/>
    </row>
    <row r="13" ht="14.25" spans="1:19">
      <c r="A13" s="92"/>
      <c r="B13" s="90" t="s">
        <v>190</v>
      </c>
      <c r="C13" s="93" t="s">
        <v>191</v>
      </c>
      <c r="D13" s="88">
        <f t="shared" si="3"/>
        <v>629.7</v>
      </c>
      <c r="E13" s="88">
        <f t="shared" si="4"/>
        <v>629.7</v>
      </c>
      <c r="F13" s="88">
        <f t="shared" si="5"/>
        <v>629.7</v>
      </c>
      <c r="G13" s="88">
        <v>629.7</v>
      </c>
      <c r="H13" s="83"/>
      <c r="I13" s="83"/>
      <c r="J13" s="83"/>
      <c r="K13" s="83"/>
      <c r="L13" s="83"/>
      <c r="M13" s="83"/>
      <c r="N13" s="83"/>
      <c r="O13" s="83"/>
      <c r="P13" s="83">
        <f t="shared" si="7"/>
        <v>0</v>
      </c>
      <c r="Q13" s="83"/>
      <c r="R13" s="83"/>
      <c r="S13" s="83"/>
    </row>
    <row r="14" ht="14.25" spans="1:19">
      <c r="A14" s="92"/>
      <c r="B14" s="90" t="s">
        <v>192</v>
      </c>
      <c r="C14" s="93" t="s">
        <v>193</v>
      </c>
      <c r="D14" s="88">
        <f t="shared" si="3"/>
        <v>0</v>
      </c>
      <c r="E14" s="88">
        <f t="shared" si="4"/>
        <v>0</v>
      </c>
      <c r="F14" s="88">
        <f t="shared" si="5"/>
        <v>0</v>
      </c>
      <c r="G14" s="88"/>
      <c r="H14" s="83"/>
      <c r="I14" s="83"/>
      <c r="J14" s="83"/>
      <c r="K14" s="83"/>
      <c r="L14" s="83"/>
      <c r="M14" s="83"/>
      <c r="N14" s="83"/>
      <c r="O14" s="83"/>
      <c r="P14" s="83">
        <f t="shared" si="7"/>
        <v>0</v>
      </c>
      <c r="Q14" s="83"/>
      <c r="R14" s="83"/>
      <c r="S14" s="83"/>
    </row>
    <row r="15" ht="14.25" spans="1:19">
      <c r="A15" s="92"/>
      <c r="B15" s="90" t="s">
        <v>194</v>
      </c>
      <c r="C15" s="93" t="s">
        <v>195</v>
      </c>
      <c r="D15" s="88">
        <f t="shared" si="3"/>
        <v>0</v>
      </c>
      <c r="E15" s="88">
        <f t="shared" si="4"/>
        <v>0</v>
      </c>
      <c r="F15" s="88">
        <f t="shared" si="5"/>
        <v>0</v>
      </c>
      <c r="G15" s="88"/>
      <c r="H15" s="83"/>
      <c r="I15" s="83"/>
      <c r="J15" s="83"/>
      <c r="K15" s="83"/>
      <c r="L15" s="83"/>
      <c r="M15" s="83"/>
      <c r="N15" s="83"/>
      <c r="O15" s="83"/>
      <c r="P15" s="83">
        <f t="shared" si="7"/>
        <v>0</v>
      </c>
      <c r="Q15" s="83"/>
      <c r="R15" s="83"/>
      <c r="S15" s="83"/>
    </row>
    <row r="16" ht="14.25" spans="1:19">
      <c r="A16" s="92"/>
      <c r="B16" s="90" t="s">
        <v>196</v>
      </c>
      <c r="C16" s="93" t="s">
        <v>197</v>
      </c>
      <c r="D16" s="88">
        <f t="shared" si="3"/>
        <v>297.56</v>
      </c>
      <c r="E16" s="88">
        <f t="shared" si="4"/>
        <v>297.56</v>
      </c>
      <c r="F16" s="88">
        <f t="shared" si="5"/>
        <v>297.56</v>
      </c>
      <c r="G16" s="88">
        <v>297.56</v>
      </c>
      <c r="H16" s="83"/>
      <c r="I16" s="83"/>
      <c r="J16" s="83"/>
      <c r="K16" s="83"/>
      <c r="L16" s="83"/>
      <c r="M16" s="83"/>
      <c r="N16" s="83"/>
      <c r="O16" s="83"/>
      <c r="P16" s="83">
        <f t="shared" si="7"/>
        <v>0</v>
      </c>
      <c r="Q16" s="83"/>
      <c r="R16" s="83"/>
      <c r="S16" s="83"/>
    </row>
    <row r="17" ht="14.25" spans="1:19">
      <c r="A17" s="92"/>
      <c r="B17" s="90" t="s">
        <v>198</v>
      </c>
      <c r="C17" s="93" t="s">
        <v>199</v>
      </c>
      <c r="D17" s="88">
        <f t="shared" si="3"/>
        <v>0</v>
      </c>
      <c r="E17" s="88">
        <f t="shared" si="4"/>
        <v>0</v>
      </c>
      <c r="F17" s="88">
        <f t="shared" si="5"/>
        <v>0</v>
      </c>
      <c r="G17" s="88"/>
      <c r="H17" s="83"/>
      <c r="I17" s="83"/>
      <c r="J17" s="83"/>
      <c r="K17" s="83"/>
      <c r="L17" s="83"/>
      <c r="M17" s="83"/>
      <c r="N17" s="83"/>
      <c r="O17" s="83"/>
      <c r="P17" s="83">
        <f t="shared" si="7"/>
        <v>0</v>
      </c>
      <c r="Q17" s="83"/>
      <c r="R17" s="83"/>
      <c r="S17" s="83"/>
    </row>
    <row r="18" ht="14.25" spans="1:19">
      <c r="A18" s="92"/>
      <c r="B18" s="90" t="s">
        <v>200</v>
      </c>
      <c r="C18" s="93" t="s">
        <v>201</v>
      </c>
      <c r="D18" s="88">
        <f t="shared" si="3"/>
        <v>133.9</v>
      </c>
      <c r="E18" s="88">
        <f t="shared" si="4"/>
        <v>133.9</v>
      </c>
      <c r="F18" s="88">
        <f t="shared" si="5"/>
        <v>133.9</v>
      </c>
      <c r="G18" s="88">
        <v>133.9</v>
      </c>
      <c r="H18" s="83"/>
      <c r="I18" s="83"/>
      <c r="J18" s="83"/>
      <c r="K18" s="83"/>
      <c r="L18" s="83"/>
      <c r="M18" s="83"/>
      <c r="N18" s="83"/>
      <c r="O18" s="83"/>
      <c r="P18" s="83">
        <f t="shared" si="7"/>
        <v>0</v>
      </c>
      <c r="Q18" s="83"/>
      <c r="R18" s="83"/>
      <c r="S18" s="83"/>
    </row>
    <row r="19" ht="14.25" spans="1:19">
      <c r="A19" s="92"/>
      <c r="B19" s="90" t="s">
        <v>202</v>
      </c>
      <c r="C19" s="93" t="s">
        <v>203</v>
      </c>
      <c r="D19" s="88">
        <f t="shared" si="3"/>
        <v>49</v>
      </c>
      <c r="E19" s="88">
        <f t="shared" si="4"/>
        <v>49</v>
      </c>
      <c r="F19" s="88">
        <f t="shared" si="5"/>
        <v>49</v>
      </c>
      <c r="G19" s="88">
        <v>49</v>
      </c>
      <c r="H19" s="83"/>
      <c r="I19" s="83"/>
      <c r="J19" s="83"/>
      <c r="K19" s="83"/>
      <c r="L19" s="83"/>
      <c r="M19" s="83"/>
      <c r="N19" s="83"/>
      <c r="O19" s="83"/>
      <c r="P19" s="83">
        <f t="shared" si="7"/>
        <v>0</v>
      </c>
      <c r="Q19" s="83"/>
      <c r="R19" s="83"/>
      <c r="S19" s="83"/>
    </row>
    <row r="20" ht="14.25" spans="1:19">
      <c r="A20" s="92"/>
      <c r="B20" s="90" t="s">
        <v>204</v>
      </c>
      <c r="C20" s="93" t="s">
        <v>205</v>
      </c>
      <c r="D20" s="88">
        <f t="shared" si="3"/>
        <v>13.27</v>
      </c>
      <c r="E20" s="88">
        <f t="shared" si="4"/>
        <v>13.27</v>
      </c>
      <c r="F20" s="88">
        <f t="shared" si="5"/>
        <v>13.27</v>
      </c>
      <c r="G20" s="88">
        <v>13.27</v>
      </c>
      <c r="H20" s="83"/>
      <c r="I20" s="83"/>
      <c r="J20" s="83"/>
      <c r="K20" s="83"/>
      <c r="L20" s="83"/>
      <c r="M20" s="83"/>
      <c r="N20" s="83"/>
      <c r="O20" s="83"/>
      <c r="P20" s="83">
        <f t="shared" si="7"/>
        <v>0</v>
      </c>
      <c r="Q20" s="83"/>
      <c r="R20" s="83"/>
      <c r="S20" s="83"/>
    </row>
    <row r="21" ht="14.25" spans="1:19">
      <c r="A21" s="92"/>
      <c r="B21" s="90" t="s">
        <v>206</v>
      </c>
      <c r="C21" s="93" t="s">
        <v>207</v>
      </c>
      <c r="D21" s="88">
        <f t="shared" si="3"/>
        <v>178.54</v>
      </c>
      <c r="E21" s="88">
        <f t="shared" si="4"/>
        <v>178.54</v>
      </c>
      <c r="F21" s="88">
        <f t="shared" si="5"/>
        <v>178.54</v>
      </c>
      <c r="G21" s="88">
        <v>178.54</v>
      </c>
      <c r="H21" s="83"/>
      <c r="I21" s="83"/>
      <c r="J21" s="83"/>
      <c r="K21" s="83"/>
      <c r="L21" s="83"/>
      <c r="M21" s="83"/>
      <c r="N21" s="83"/>
      <c r="O21" s="83"/>
      <c r="P21" s="83">
        <f t="shared" si="7"/>
        <v>0</v>
      </c>
      <c r="Q21" s="83"/>
      <c r="R21" s="83"/>
      <c r="S21" s="83"/>
    </row>
    <row r="22" ht="14.25" spans="1:19">
      <c r="A22" s="92"/>
      <c r="B22" s="90" t="s">
        <v>208</v>
      </c>
      <c r="C22" s="93" t="s">
        <v>209</v>
      </c>
      <c r="D22" s="88">
        <f t="shared" si="3"/>
        <v>0</v>
      </c>
      <c r="E22" s="88">
        <f t="shared" si="4"/>
        <v>0</v>
      </c>
      <c r="F22" s="88">
        <f t="shared" si="5"/>
        <v>0</v>
      </c>
      <c r="G22" s="88"/>
      <c r="H22" s="83"/>
      <c r="I22" s="83"/>
      <c r="J22" s="83"/>
      <c r="K22" s="83"/>
      <c r="L22" s="83"/>
      <c r="M22" s="83"/>
      <c r="N22" s="83"/>
      <c r="O22" s="83"/>
      <c r="P22" s="83">
        <f t="shared" si="7"/>
        <v>0</v>
      </c>
      <c r="Q22" s="83"/>
      <c r="R22" s="83"/>
      <c r="S22" s="83"/>
    </row>
    <row r="23" ht="14.25" spans="1:19">
      <c r="A23" s="92"/>
      <c r="B23" s="90" t="s">
        <v>210</v>
      </c>
      <c r="C23" s="93" t="s">
        <v>211</v>
      </c>
      <c r="D23" s="88">
        <f t="shared" si="3"/>
        <v>0</v>
      </c>
      <c r="E23" s="88">
        <f t="shared" si="4"/>
        <v>0</v>
      </c>
      <c r="F23" s="88">
        <f t="shared" si="5"/>
        <v>0</v>
      </c>
      <c r="G23" s="88"/>
      <c r="H23" s="83"/>
      <c r="I23" s="83"/>
      <c r="J23" s="83"/>
      <c r="K23" s="83"/>
      <c r="L23" s="83"/>
      <c r="M23" s="83"/>
      <c r="N23" s="83"/>
      <c r="O23" s="83"/>
      <c r="P23" s="83">
        <f t="shared" si="7"/>
        <v>0</v>
      </c>
      <c r="Q23" s="83"/>
      <c r="R23" s="83"/>
      <c r="S23" s="83"/>
    </row>
    <row r="24" ht="14.25" spans="1:19">
      <c r="A24" s="89">
        <v>302</v>
      </c>
      <c r="B24" s="90"/>
      <c r="C24" s="91" t="s">
        <v>100</v>
      </c>
      <c r="D24" s="88">
        <f t="shared" si="3"/>
        <v>414.63</v>
      </c>
      <c r="E24" s="88">
        <f t="shared" si="4"/>
        <v>414.63</v>
      </c>
      <c r="F24" s="88">
        <f t="shared" si="5"/>
        <v>414.63</v>
      </c>
      <c r="G24" s="88">
        <f>SUM(G25:G51)</f>
        <v>414.63</v>
      </c>
      <c r="H24" s="83">
        <f t="shared" ref="H24:O24" si="9">SUM(H25:H51)</f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>
        <f t="shared" si="9"/>
        <v>0</v>
      </c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7"/>
        <v>0</v>
      </c>
      <c r="Q24" s="83">
        <f>SUM(Q25:Q51)</f>
        <v>0</v>
      </c>
      <c r="R24" s="83">
        <f t="shared" ref="R24:S24" si="10">SUM(R25:R51)</f>
        <v>0</v>
      </c>
      <c r="S24" s="83">
        <f t="shared" si="10"/>
        <v>0</v>
      </c>
    </row>
    <row r="25" ht="14.25" spans="1:19">
      <c r="A25" s="92"/>
      <c r="B25" s="90" t="s">
        <v>186</v>
      </c>
      <c r="C25" s="93" t="s">
        <v>212</v>
      </c>
      <c r="D25" s="88">
        <f t="shared" si="3"/>
        <v>38.37</v>
      </c>
      <c r="E25" s="88">
        <f t="shared" si="4"/>
        <v>38.37</v>
      </c>
      <c r="F25" s="88">
        <f t="shared" si="5"/>
        <v>38.37</v>
      </c>
      <c r="G25" s="88">
        <v>38.37</v>
      </c>
      <c r="H25" s="83"/>
      <c r="I25" s="83"/>
      <c r="J25" s="83"/>
      <c r="K25" s="83"/>
      <c r="L25" s="83"/>
      <c r="M25" s="83"/>
      <c r="N25" s="83"/>
      <c r="O25" s="83"/>
      <c r="P25" s="83">
        <f t="shared" si="7"/>
        <v>0</v>
      </c>
      <c r="Q25" s="83"/>
      <c r="R25" s="83"/>
      <c r="S25" s="83"/>
    </row>
    <row r="26" ht="14.25" spans="1:19">
      <c r="A26" s="92"/>
      <c r="B26" s="90" t="s">
        <v>188</v>
      </c>
      <c r="C26" s="93" t="s">
        <v>213</v>
      </c>
      <c r="D26" s="88">
        <f t="shared" si="3"/>
        <v>0</v>
      </c>
      <c r="E26" s="88">
        <f t="shared" si="4"/>
        <v>0</v>
      </c>
      <c r="F26" s="88">
        <f t="shared" si="5"/>
        <v>0</v>
      </c>
      <c r="G26" s="88"/>
      <c r="H26" s="83"/>
      <c r="I26" s="83"/>
      <c r="J26" s="83"/>
      <c r="K26" s="83"/>
      <c r="L26" s="83"/>
      <c r="M26" s="83"/>
      <c r="N26" s="83"/>
      <c r="O26" s="83"/>
      <c r="P26" s="83">
        <f t="shared" si="7"/>
        <v>0</v>
      </c>
      <c r="Q26" s="83"/>
      <c r="R26" s="83"/>
      <c r="S26" s="83"/>
    </row>
    <row r="27" ht="14.25" spans="1:19">
      <c r="A27" s="92"/>
      <c r="B27" s="90" t="s">
        <v>190</v>
      </c>
      <c r="C27" s="93" t="s">
        <v>214</v>
      </c>
      <c r="D27" s="88">
        <f t="shared" si="3"/>
        <v>0</v>
      </c>
      <c r="E27" s="88">
        <f t="shared" si="4"/>
        <v>0</v>
      </c>
      <c r="F27" s="88">
        <f t="shared" si="5"/>
        <v>0</v>
      </c>
      <c r="G27" s="88"/>
      <c r="H27" s="83"/>
      <c r="I27" s="83"/>
      <c r="J27" s="83"/>
      <c r="K27" s="83"/>
      <c r="L27" s="83"/>
      <c r="M27" s="83"/>
      <c r="N27" s="83"/>
      <c r="O27" s="83"/>
      <c r="P27" s="83">
        <f t="shared" si="7"/>
        <v>0</v>
      </c>
      <c r="Q27" s="83"/>
      <c r="R27" s="83"/>
      <c r="S27" s="83"/>
    </row>
    <row r="28" ht="14.25" spans="1:19">
      <c r="A28" s="92"/>
      <c r="B28" s="90" t="s">
        <v>215</v>
      </c>
      <c r="C28" s="93" t="s">
        <v>216</v>
      </c>
      <c r="D28" s="88">
        <f t="shared" si="3"/>
        <v>0.2</v>
      </c>
      <c r="E28" s="88">
        <f t="shared" si="4"/>
        <v>0.2</v>
      </c>
      <c r="F28" s="88">
        <f t="shared" si="5"/>
        <v>0.2</v>
      </c>
      <c r="G28" s="88">
        <v>0.2</v>
      </c>
      <c r="H28" s="83"/>
      <c r="I28" s="83"/>
      <c r="J28" s="83"/>
      <c r="K28" s="83"/>
      <c r="L28" s="83"/>
      <c r="M28" s="83"/>
      <c r="N28" s="83"/>
      <c r="O28" s="83"/>
      <c r="P28" s="83">
        <f t="shared" si="7"/>
        <v>0</v>
      </c>
      <c r="Q28" s="83"/>
      <c r="R28" s="83"/>
      <c r="S28" s="83"/>
    </row>
    <row r="29" ht="14.25" spans="1:19">
      <c r="A29" s="92"/>
      <c r="B29" s="90" t="s">
        <v>217</v>
      </c>
      <c r="C29" s="93" t="s">
        <v>218</v>
      </c>
      <c r="D29" s="88">
        <f t="shared" si="3"/>
        <v>5</v>
      </c>
      <c r="E29" s="88">
        <f t="shared" si="4"/>
        <v>5</v>
      </c>
      <c r="F29" s="88">
        <f t="shared" si="5"/>
        <v>5</v>
      </c>
      <c r="G29" s="88">
        <v>5</v>
      </c>
      <c r="H29" s="83"/>
      <c r="I29" s="83"/>
      <c r="J29" s="83"/>
      <c r="K29" s="83"/>
      <c r="L29" s="83"/>
      <c r="M29" s="83"/>
      <c r="N29" s="83"/>
      <c r="O29" s="83"/>
      <c r="P29" s="83">
        <f t="shared" si="7"/>
        <v>0</v>
      </c>
      <c r="Q29" s="83"/>
      <c r="R29" s="83"/>
      <c r="S29" s="83"/>
    </row>
    <row r="30" ht="14.25" spans="1:19">
      <c r="A30" s="92"/>
      <c r="B30" s="90" t="s">
        <v>192</v>
      </c>
      <c r="C30" s="93" t="s">
        <v>219</v>
      </c>
      <c r="D30" s="88">
        <f t="shared" si="3"/>
        <v>15</v>
      </c>
      <c r="E30" s="88">
        <f t="shared" si="4"/>
        <v>15</v>
      </c>
      <c r="F30" s="88">
        <f t="shared" si="5"/>
        <v>15</v>
      </c>
      <c r="G30" s="88">
        <v>15</v>
      </c>
      <c r="H30" s="83"/>
      <c r="I30" s="83"/>
      <c r="J30" s="83"/>
      <c r="K30" s="83"/>
      <c r="L30" s="83"/>
      <c r="M30" s="83"/>
      <c r="N30" s="83"/>
      <c r="O30" s="83"/>
      <c r="P30" s="83">
        <f t="shared" si="7"/>
        <v>0</v>
      </c>
      <c r="Q30" s="83"/>
      <c r="R30" s="83"/>
      <c r="S30" s="83"/>
    </row>
    <row r="31" ht="14.25" spans="1:19">
      <c r="A31" s="92"/>
      <c r="B31" s="90" t="s">
        <v>194</v>
      </c>
      <c r="C31" s="93" t="s">
        <v>220</v>
      </c>
      <c r="D31" s="88">
        <f t="shared" si="3"/>
        <v>0</v>
      </c>
      <c r="E31" s="88">
        <f t="shared" si="4"/>
        <v>0</v>
      </c>
      <c r="F31" s="88">
        <f t="shared" si="5"/>
        <v>0</v>
      </c>
      <c r="G31" s="88"/>
      <c r="H31" s="83"/>
      <c r="I31" s="83"/>
      <c r="J31" s="83"/>
      <c r="K31" s="83"/>
      <c r="L31" s="83"/>
      <c r="M31" s="83"/>
      <c r="N31" s="83"/>
      <c r="O31" s="83"/>
      <c r="P31" s="83">
        <f t="shared" si="7"/>
        <v>0</v>
      </c>
      <c r="Q31" s="83"/>
      <c r="R31" s="83"/>
      <c r="S31" s="83"/>
    </row>
    <row r="32" ht="14.25" spans="1:19">
      <c r="A32" s="92"/>
      <c r="B32" s="90" t="s">
        <v>196</v>
      </c>
      <c r="C32" s="93" t="s">
        <v>221</v>
      </c>
      <c r="D32" s="88">
        <f t="shared" si="3"/>
        <v>0</v>
      </c>
      <c r="E32" s="88">
        <f t="shared" si="4"/>
        <v>0</v>
      </c>
      <c r="F32" s="88">
        <f t="shared" si="5"/>
        <v>0</v>
      </c>
      <c r="G32" s="88"/>
      <c r="H32" s="83"/>
      <c r="I32" s="83"/>
      <c r="J32" s="83"/>
      <c r="K32" s="83"/>
      <c r="L32" s="83"/>
      <c r="M32" s="83"/>
      <c r="N32" s="83"/>
      <c r="O32" s="83"/>
      <c r="P32" s="83">
        <f t="shared" si="7"/>
        <v>0</v>
      </c>
      <c r="Q32" s="83"/>
      <c r="R32" s="83"/>
      <c r="S32" s="83"/>
    </row>
    <row r="33" ht="14.25" spans="1:19">
      <c r="A33" s="92"/>
      <c r="B33" s="90" t="s">
        <v>198</v>
      </c>
      <c r="C33" s="93" t="s">
        <v>222</v>
      </c>
      <c r="D33" s="88">
        <f t="shared" si="3"/>
        <v>3</v>
      </c>
      <c r="E33" s="88">
        <f t="shared" si="4"/>
        <v>3</v>
      </c>
      <c r="F33" s="88">
        <f t="shared" si="5"/>
        <v>3</v>
      </c>
      <c r="G33" s="88">
        <v>3</v>
      </c>
      <c r="H33" s="83"/>
      <c r="I33" s="83"/>
      <c r="J33" s="83"/>
      <c r="K33" s="83"/>
      <c r="L33" s="83"/>
      <c r="M33" s="83"/>
      <c r="N33" s="83"/>
      <c r="O33" s="83"/>
      <c r="P33" s="83">
        <f t="shared" si="7"/>
        <v>0</v>
      </c>
      <c r="Q33" s="83"/>
      <c r="R33" s="83"/>
      <c r="S33" s="83"/>
    </row>
    <row r="34" ht="14.25" spans="1:19">
      <c r="A34" s="92"/>
      <c r="B34" s="90" t="s">
        <v>202</v>
      </c>
      <c r="C34" s="93" t="s">
        <v>223</v>
      </c>
      <c r="D34" s="88">
        <f t="shared" si="3"/>
        <v>0</v>
      </c>
      <c r="E34" s="88">
        <f t="shared" si="4"/>
        <v>0</v>
      </c>
      <c r="F34" s="88">
        <f t="shared" si="5"/>
        <v>0</v>
      </c>
      <c r="G34" s="88"/>
      <c r="H34" s="83"/>
      <c r="I34" s="83"/>
      <c r="J34" s="83"/>
      <c r="K34" s="83"/>
      <c r="L34" s="83"/>
      <c r="M34" s="83"/>
      <c r="N34" s="83"/>
      <c r="O34" s="83"/>
      <c r="P34" s="83">
        <f t="shared" si="7"/>
        <v>0</v>
      </c>
      <c r="Q34" s="83"/>
      <c r="R34" s="83"/>
      <c r="S34" s="83"/>
    </row>
    <row r="35" ht="14.25" spans="1:19">
      <c r="A35" s="92"/>
      <c r="B35" s="90" t="s">
        <v>204</v>
      </c>
      <c r="C35" s="93" t="s">
        <v>224</v>
      </c>
      <c r="D35" s="88">
        <f t="shared" si="3"/>
        <v>0</v>
      </c>
      <c r="E35" s="88">
        <f t="shared" si="4"/>
        <v>0</v>
      </c>
      <c r="F35" s="88">
        <f t="shared" si="5"/>
        <v>0</v>
      </c>
      <c r="G35" s="88"/>
      <c r="H35" s="83"/>
      <c r="I35" s="83"/>
      <c r="J35" s="83"/>
      <c r="K35" s="83"/>
      <c r="L35" s="83"/>
      <c r="M35" s="83"/>
      <c r="N35" s="83"/>
      <c r="O35" s="83"/>
      <c r="P35" s="83">
        <f t="shared" si="7"/>
        <v>0</v>
      </c>
      <c r="Q35" s="83"/>
      <c r="R35" s="83"/>
      <c r="S35" s="83"/>
    </row>
    <row r="36" ht="14.25" spans="1:19">
      <c r="A36" s="92"/>
      <c r="B36" s="90" t="s">
        <v>206</v>
      </c>
      <c r="C36" s="93" t="s">
        <v>225</v>
      </c>
      <c r="D36" s="88">
        <f t="shared" si="3"/>
        <v>10</v>
      </c>
      <c r="E36" s="88">
        <f t="shared" si="4"/>
        <v>10</v>
      </c>
      <c r="F36" s="88">
        <f t="shared" si="5"/>
        <v>10</v>
      </c>
      <c r="G36" s="88">
        <v>10</v>
      </c>
      <c r="H36" s="83"/>
      <c r="I36" s="83"/>
      <c r="J36" s="83"/>
      <c r="K36" s="83"/>
      <c r="L36" s="83"/>
      <c r="M36" s="83"/>
      <c r="N36" s="83"/>
      <c r="O36" s="83"/>
      <c r="P36" s="83">
        <f t="shared" si="7"/>
        <v>0</v>
      </c>
      <c r="Q36" s="83"/>
      <c r="R36" s="83"/>
      <c r="S36" s="83"/>
    </row>
    <row r="37" ht="14.25" spans="1:19">
      <c r="A37" s="92"/>
      <c r="B37" s="90" t="s">
        <v>208</v>
      </c>
      <c r="C37" s="93" t="s">
        <v>226</v>
      </c>
      <c r="D37" s="88">
        <f t="shared" si="3"/>
        <v>0</v>
      </c>
      <c r="E37" s="88">
        <f t="shared" si="4"/>
        <v>0</v>
      </c>
      <c r="F37" s="88">
        <f t="shared" si="5"/>
        <v>0</v>
      </c>
      <c r="G37" s="88"/>
      <c r="H37" s="83"/>
      <c r="I37" s="83"/>
      <c r="J37" s="83"/>
      <c r="K37" s="83"/>
      <c r="L37" s="83"/>
      <c r="M37" s="83"/>
      <c r="N37" s="83"/>
      <c r="O37" s="83"/>
      <c r="P37" s="83">
        <f t="shared" si="7"/>
        <v>0</v>
      </c>
      <c r="Q37" s="83"/>
      <c r="R37" s="83"/>
      <c r="S37" s="83"/>
    </row>
    <row r="38" ht="14.25" spans="1:19">
      <c r="A38" s="92"/>
      <c r="B38" s="90" t="s">
        <v>227</v>
      </c>
      <c r="C38" s="93" t="s">
        <v>228</v>
      </c>
      <c r="D38" s="88">
        <f t="shared" si="3"/>
        <v>0</v>
      </c>
      <c r="E38" s="88">
        <f t="shared" si="4"/>
        <v>0</v>
      </c>
      <c r="F38" s="88">
        <f t="shared" si="5"/>
        <v>0</v>
      </c>
      <c r="G38" s="88"/>
      <c r="H38" s="83"/>
      <c r="I38" s="83"/>
      <c r="J38" s="83"/>
      <c r="K38" s="83"/>
      <c r="L38" s="83"/>
      <c r="M38" s="83"/>
      <c r="N38" s="83"/>
      <c r="O38" s="83"/>
      <c r="P38" s="83">
        <f t="shared" si="7"/>
        <v>0</v>
      </c>
      <c r="Q38" s="83"/>
      <c r="R38" s="83"/>
      <c r="S38" s="83"/>
    </row>
    <row r="39" ht="14.25" spans="1:19">
      <c r="A39" s="92"/>
      <c r="B39" s="90" t="s">
        <v>229</v>
      </c>
      <c r="C39" s="93" t="s">
        <v>230</v>
      </c>
      <c r="D39" s="88">
        <f t="shared" si="3"/>
        <v>0</v>
      </c>
      <c r="E39" s="88">
        <f t="shared" si="4"/>
        <v>0</v>
      </c>
      <c r="F39" s="88">
        <f t="shared" si="5"/>
        <v>0</v>
      </c>
      <c r="G39" s="88"/>
      <c r="H39" s="83"/>
      <c r="I39" s="83"/>
      <c r="J39" s="83"/>
      <c r="K39" s="83"/>
      <c r="L39" s="83"/>
      <c r="M39" s="83"/>
      <c r="N39" s="83"/>
      <c r="O39" s="83"/>
      <c r="P39" s="83">
        <f t="shared" si="7"/>
        <v>0</v>
      </c>
      <c r="Q39" s="83"/>
      <c r="R39" s="83"/>
      <c r="S39" s="83"/>
    </row>
    <row r="40" ht="14.25" spans="1:19">
      <c r="A40" s="92"/>
      <c r="B40" s="90" t="s">
        <v>231</v>
      </c>
      <c r="C40" s="93" t="s">
        <v>232</v>
      </c>
      <c r="D40" s="88">
        <f t="shared" si="3"/>
        <v>4</v>
      </c>
      <c r="E40" s="88">
        <f t="shared" si="4"/>
        <v>4</v>
      </c>
      <c r="F40" s="88">
        <f t="shared" si="5"/>
        <v>4</v>
      </c>
      <c r="G40" s="88">
        <v>4</v>
      </c>
      <c r="H40" s="83"/>
      <c r="I40" s="83"/>
      <c r="J40" s="83"/>
      <c r="K40" s="83"/>
      <c r="L40" s="83"/>
      <c r="M40" s="83"/>
      <c r="N40" s="83"/>
      <c r="O40" s="83"/>
      <c r="P40" s="83">
        <f t="shared" si="7"/>
        <v>0</v>
      </c>
      <c r="Q40" s="83"/>
      <c r="R40" s="83"/>
      <c r="S40" s="83"/>
    </row>
    <row r="41" ht="14.25" spans="1:19">
      <c r="A41" s="92"/>
      <c r="B41" s="90" t="s">
        <v>233</v>
      </c>
      <c r="C41" s="93" t="s">
        <v>234</v>
      </c>
      <c r="D41" s="88">
        <f t="shared" si="3"/>
        <v>2</v>
      </c>
      <c r="E41" s="88">
        <f t="shared" si="4"/>
        <v>2</v>
      </c>
      <c r="F41" s="88">
        <f t="shared" si="5"/>
        <v>2</v>
      </c>
      <c r="G41" s="88">
        <v>2</v>
      </c>
      <c r="H41" s="83"/>
      <c r="I41" s="83"/>
      <c r="J41" s="83"/>
      <c r="K41" s="83"/>
      <c r="L41" s="83"/>
      <c r="M41" s="83"/>
      <c r="N41" s="83"/>
      <c r="O41" s="83"/>
      <c r="P41" s="83">
        <f t="shared" si="7"/>
        <v>0</v>
      </c>
      <c r="Q41" s="83"/>
      <c r="R41" s="83"/>
      <c r="S41" s="83"/>
    </row>
    <row r="42" ht="14.25" spans="1:19">
      <c r="A42" s="92"/>
      <c r="B42" s="90" t="s">
        <v>235</v>
      </c>
      <c r="C42" s="93" t="s">
        <v>236</v>
      </c>
      <c r="D42" s="88">
        <f t="shared" si="3"/>
        <v>0</v>
      </c>
      <c r="E42" s="88">
        <f t="shared" si="4"/>
        <v>0</v>
      </c>
      <c r="F42" s="88">
        <f t="shared" si="5"/>
        <v>0</v>
      </c>
      <c r="G42" s="88"/>
      <c r="H42" s="83"/>
      <c r="I42" s="83"/>
      <c r="J42" s="83"/>
      <c r="K42" s="83"/>
      <c r="L42" s="83"/>
      <c r="M42" s="83"/>
      <c r="N42" s="83"/>
      <c r="O42" s="83"/>
      <c r="P42" s="83">
        <f t="shared" si="7"/>
        <v>0</v>
      </c>
      <c r="Q42" s="83"/>
      <c r="R42" s="83"/>
      <c r="S42" s="83"/>
    </row>
    <row r="43" ht="14.25" spans="1:19">
      <c r="A43" s="92"/>
      <c r="B43" s="90" t="s">
        <v>237</v>
      </c>
      <c r="C43" s="93" t="s">
        <v>238</v>
      </c>
      <c r="D43" s="88">
        <f t="shared" si="3"/>
        <v>0</v>
      </c>
      <c r="E43" s="88">
        <f t="shared" si="4"/>
        <v>0</v>
      </c>
      <c r="F43" s="88">
        <f t="shared" si="5"/>
        <v>0</v>
      </c>
      <c r="G43" s="88"/>
      <c r="H43" s="83"/>
      <c r="I43" s="83"/>
      <c r="J43" s="83"/>
      <c r="K43" s="83"/>
      <c r="L43" s="83"/>
      <c r="M43" s="83"/>
      <c r="N43" s="83"/>
      <c r="O43" s="83"/>
      <c r="P43" s="83">
        <f t="shared" si="7"/>
        <v>0</v>
      </c>
      <c r="Q43" s="83"/>
      <c r="R43" s="83"/>
      <c r="S43" s="83"/>
    </row>
    <row r="44" ht="14.25" spans="1:19">
      <c r="A44" s="92"/>
      <c r="B44" s="90" t="s">
        <v>239</v>
      </c>
      <c r="C44" s="93" t="s">
        <v>240</v>
      </c>
      <c r="D44" s="88">
        <f t="shared" si="3"/>
        <v>170</v>
      </c>
      <c r="E44" s="88">
        <f t="shared" si="4"/>
        <v>170</v>
      </c>
      <c r="F44" s="88">
        <f t="shared" si="5"/>
        <v>170</v>
      </c>
      <c r="G44" s="88">
        <v>170</v>
      </c>
      <c r="H44" s="83"/>
      <c r="I44" s="83"/>
      <c r="J44" s="83"/>
      <c r="K44" s="83"/>
      <c r="L44" s="83"/>
      <c r="M44" s="83"/>
      <c r="N44" s="83"/>
      <c r="O44" s="83"/>
      <c r="P44" s="83">
        <f t="shared" si="7"/>
        <v>0</v>
      </c>
      <c r="Q44" s="83"/>
      <c r="R44" s="83"/>
      <c r="S44" s="83"/>
    </row>
    <row r="45" ht="14.25" spans="1:19">
      <c r="A45" s="92"/>
      <c r="B45" s="90" t="s">
        <v>241</v>
      </c>
      <c r="C45" s="93" t="s">
        <v>242</v>
      </c>
      <c r="D45" s="88">
        <f t="shared" si="3"/>
        <v>0</v>
      </c>
      <c r="E45" s="88">
        <f t="shared" si="4"/>
        <v>0</v>
      </c>
      <c r="F45" s="88">
        <f t="shared" si="5"/>
        <v>0</v>
      </c>
      <c r="G45" s="88"/>
      <c r="H45" s="83"/>
      <c r="I45" s="83"/>
      <c r="J45" s="83"/>
      <c r="K45" s="83"/>
      <c r="L45" s="83"/>
      <c r="M45" s="83"/>
      <c r="N45" s="83"/>
      <c r="O45" s="83"/>
      <c r="P45" s="83">
        <f t="shared" si="7"/>
        <v>0</v>
      </c>
      <c r="Q45" s="83"/>
      <c r="R45" s="83"/>
      <c r="S45" s="83"/>
    </row>
    <row r="46" ht="14.25" spans="1:19">
      <c r="A46" s="92"/>
      <c r="B46" s="90" t="s">
        <v>243</v>
      </c>
      <c r="C46" s="93" t="s">
        <v>244</v>
      </c>
      <c r="D46" s="88">
        <f t="shared" si="3"/>
        <v>22.32</v>
      </c>
      <c r="E46" s="88">
        <f t="shared" si="4"/>
        <v>22.32</v>
      </c>
      <c r="F46" s="88">
        <f t="shared" si="5"/>
        <v>22.32</v>
      </c>
      <c r="G46" s="88">
        <v>22.32</v>
      </c>
      <c r="H46" s="83"/>
      <c r="I46" s="83"/>
      <c r="J46" s="83"/>
      <c r="K46" s="83"/>
      <c r="L46" s="83"/>
      <c r="M46" s="83"/>
      <c r="N46" s="83"/>
      <c r="O46" s="83"/>
      <c r="P46" s="83">
        <f t="shared" si="7"/>
        <v>0</v>
      </c>
      <c r="Q46" s="83"/>
      <c r="R46" s="83"/>
      <c r="S46" s="83"/>
    </row>
    <row r="47" ht="14.25" spans="1:19">
      <c r="A47" s="92"/>
      <c r="B47" s="90" t="s">
        <v>245</v>
      </c>
      <c r="C47" s="93" t="s">
        <v>246</v>
      </c>
      <c r="D47" s="88">
        <f t="shared" si="3"/>
        <v>0</v>
      </c>
      <c r="E47" s="88">
        <f t="shared" si="4"/>
        <v>0</v>
      </c>
      <c r="F47" s="88">
        <f t="shared" si="5"/>
        <v>0</v>
      </c>
      <c r="G47" s="88"/>
      <c r="H47" s="83"/>
      <c r="I47" s="83"/>
      <c r="J47" s="83"/>
      <c r="K47" s="83"/>
      <c r="L47" s="83"/>
      <c r="M47" s="83"/>
      <c r="N47" s="83"/>
      <c r="O47" s="83"/>
      <c r="P47" s="83">
        <f t="shared" si="7"/>
        <v>0</v>
      </c>
      <c r="Q47" s="83"/>
      <c r="R47" s="83"/>
      <c r="S47" s="83"/>
    </row>
    <row r="48" ht="14.25" spans="1:19">
      <c r="A48" s="92"/>
      <c r="B48" s="90" t="s">
        <v>247</v>
      </c>
      <c r="C48" s="93" t="s">
        <v>248</v>
      </c>
      <c r="D48" s="88">
        <f t="shared" si="3"/>
        <v>0</v>
      </c>
      <c r="E48" s="88">
        <f t="shared" si="4"/>
        <v>0</v>
      </c>
      <c r="F48" s="88">
        <f t="shared" si="5"/>
        <v>0</v>
      </c>
      <c r="G48" s="88"/>
      <c r="H48" s="83"/>
      <c r="I48" s="83"/>
      <c r="J48" s="83"/>
      <c r="K48" s="83"/>
      <c r="L48" s="83"/>
      <c r="M48" s="83"/>
      <c r="N48" s="83"/>
      <c r="O48" s="83"/>
      <c r="P48" s="83">
        <f t="shared" si="7"/>
        <v>0</v>
      </c>
      <c r="Q48" s="83"/>
      <c r="R48" s="83"/>
      <c r="S48" s="83"/>
    </row>
    <row r="49" ht="14.25" spans="1:19">
      <c r="A49" s="92"/>
      <c r="B49" s="90" t="s">
        <v>249</v>
      </c>
      <c r="C49" s="93" t="s">
        <v>250</v>
      </c>
      <c r="D49" s="88">
        <f t="shared" si="3"/>
        <v>144.74</v>
      </c>
      <c r="E49" s="88">
        <f t="shared" si="4"/>
        <v>144.74</v>
      </c>
      <c r="F49" s="88">
        <f t="shared" si="5"/>
        <v>144.74</v>
      </c>
      <c r="G49" s="88">
        <v>144.74</v>
      </c>
      <c r="H49" s="83"/>
      <c r="I49" s="83"/>
      <c r="J49" s="83"/>
      <c r="K49" s="83"/>
      <c r="L49" s="83"/>
      <c r="M49" s="83"/>
      <c r="N49" s="83"/>
      <c r="O49" s="83"/>
      <c r="P49" s="83">
        <f t="shared" si="7"/>
        <v>0</v>
      </c>
      <c r="Q49" s="83"/>
      <c r="R49" s="83"/>
      <c r="S49" s="83"/>
    </row>
    <row r="50" ht="14.25" spans="1:19">
      <c r="A50" s="92"/>
      <c r="B50" s="90" t="s">
        <v>251</v>
      </c>
      <c r="C50" s="93" t="s">
        <v>252</v>
      </c>
      <c r="D50" s="88">
        <f t="shared" si="3"/>
        <v>0</v>
      </c>
      <c r="E50" s="88">
        <f t="shared" si="4"/>
        <v>0</v>
      </c>
      <c r="F50" s="88">
        <f t="shared" si="5"/>
        <v>0</v>
      </c>
      <c r="G50" s="88"/>
      <c r="H50" s="83"/>
      <c r="I50" s="83"/>
      <c r="J50" s="83"/>
      <c r="K50" s="83"/>
      <c r="L50" s="83"/>
      <c r="M50" s="83"/>
      <c r="N50" s="83"/>
      <c r="O50" s="83"/>
      <c r="P50" s="83">
        <f t="shared" si="7"/>
        <v>0</v>
      </c>
      <c r="Q50" s="83"/>
      <c r="R50" s="83"/>
      <c r="S50" s="83"/>
    </row>
    <row r="51" ht="14.25" spans="1:19">
      <c r="A51" s="92"/>
      <c r="B51" s="90" t="s">
        <v>210</v>
      </c>
      <c r="C51" s="93" t="s">
        <v>253</v>
      </c>
      <c r="D51" s="88">
        <f t="shared" si="3"/>
        <v>0</v>
      </c>
      <c r="E51" s="88">
        <f t="shared" si="4"/>
        <v>0</v>
      </c>
      <c r="F51" s="88">
        <f t="shared" si="5"/>
        <v>0</v>
      </c>
      <c r="G51" s="88"/>
      <c r="H51" s="83"/>
      <c r="I51" s="83"/>
      <c r="J51" s="83"/>
      <c r="K51" s="83"/>
      <c r="L51" s="83"/>
      <c r="M51" s="83"/>
      <c r="N51" s="83"/>
      <c r="O51" s="83"/>
      <c r="P51" s="83">
        <f t="shared" si="7"/>
        <v>0</v>
      </c>
      <c r="Q51" s="83"/>
      <c r="R51" s="83"/>
      <c r="S51" s="83"/>
    </row>
    <row r="52" ht="14.25" spans="1:19">
      <c r="A52" s="89">
        <v>303</v>
      </c>
      <c r="B52" s="90"/>
      <c r="C52" s="91" t="s">
        <v>101</v>
      </c>
      <c r="D52" s="88">
        <f t="shared" si="3"/>
        <v>141.21</v>
      </c>
      <c r="E52" s="88">
        <f t="shared" si="4"/>
        <v>141.21</v>
      </c>
      <c r="F52" s="88">
        <f t="shared" si="5"/>
        <v>141.21</v>
      </c>
      <c r="G52" s="88">
        <f>SUM(G53:G63)</f>
        <v>141.21</v>
      </c>
      <c r="H52" s="83">
        <f t="shared" ref="H52:O52" si="11">SUM(H53:H63)</f>
        <v>0</v>
      </c>
      <c r="I52" s="83">
        <f t="shared" si="11"/>
        <v>0</v>
      </c>
      <c r="J52" s="83">
        <f t="shared" si="11"/>
        <v>0</v>
      </c>
      <c r="K52" s="83">
        <f t="shared" si="11"/>
        <v>0</v>
      </c>
      <c r="L52" s="83">
        <f t="shared" si="11"/>
        <v>0</v>
      </c>
      <c r="M52" s="83">
        <f t="shared" si="11"/>
        <v>0</v>
      </c>
      <c r="N52" s="83">
        <f t="shared" si="11"/>
        <v>0</v>
      </c>
      <c r="O52" s="83">
        <f t="shared" si="11"/>
        <v>0</v>
      </c>
      <c r="P52" s="83">
        <f t="shared" si="7"/>
        <v>0</v>
      </c>
      <c r="Q52" s="83">
        <f>SUM(Q53:Q63)</f>
        <v>0</v>
      </c>
      <c r="R52" s="83">
        <f t="shared" ref="R52:S52" si="12">SUM(R53:R63)</f>
        <v>0</v>
      </c>
      <c r="S52" s="83">
        <f t="shared" si="12"/>
        <v>0</v>
      </c>
    </row>
    <row r="53" ht="14.25" spans="1:19">
      <c r="A53" s="92"/>
      <c r="B53" s="90" t="s">
        <v>186</v>
      </c>
      <c r="C53" s="93" t="s">
        <v>254</v>
      </c>
      <c r="D53" s="88">
        <f t="shared" si="3"/>
        <v>0</v>
      </c>
      <c r="E53" s="88">
        <f t="shared" si="4"/>
        <v>0</v>
      </c>
      <c r="F53" s="88">
        <f t="shared" si="5"/>
        <v>0</v>
      </c>
      <c r="G53" s="88"/>
      <c r="H53" s="83"/>
      <c r="I53" s="83"/>
      <c r="J53" s="83"/>
      <c r="K53" s="83"/>
      <c r="L53" s="83"/>
      <c r="M53" s="83"/>
      <c r="N53" s="83"/>
      <c r="O53" s="83"/>
      <c r="P53" s="83">
        <f t="shared" si="7"/>
        <v>0</v>
      </c>
      <c r="Q53" s="83"/>
      <c r="R53" s="83"/>
      <c r="S53" s="83"/>
    </row>
    <row r="54" ht="14.25" spans="1:19">
      <c r="A54" s="92"/>
      <c r="B54" s="90" t="s">
        <v>188</v>
      </c>
      <c r="C54" s="93" t="s">
        <v>255</v>
      </c>
      <c r="D54" s="88">
        <f t="shared" si="3"/>
        <v>87.93</v>
      </c>
      <c r="E54" s="88">
        <f t="shared" si="4"/>
        <v>87.93</v>
      </c>
      <c r="F54" s="88">
        <f t="shared" si="5"/>
        <v>87.93</v>
      </c>
      <c r="G54" s="88">
        <v>87.93</v>
      </c>
      <c r="H54" s="83"/>
      <c r="I54" s="83"/>
      <c r="J54" s="83"/>
      <c r="K54" s="83"/>
      <c r="L54" s="83"/>
      <c r="M54" s="83"/>
      <c r="N54" s="83"/>
      <c r="O54" s="83"/>
      <c r="P54" s="83">
        <f t="shared" si="7"/>
        <v>0</v>
      </c>
      <c r="Q54" s="83"/>
      <c r="R54" s="83"/>
      <c r="S54" s="83"/>
    </row>
    <row r="55" ht="14.25" spans="1:19">
      <c r="A55" s="92"/>
      <c r="B55" s="90" t="s">
        <v>190</v>
      </c>
      <c r="C55" s="93" t="s">
        <v>256</v>
      </c>
      <c r="D55" s="88">
        <f t="shared" si="3"/>
        <v>0</v>
      </c>
      <c r="E55" s="88">
        <f t="shared" si="4"/>
        <v>0</v>
      </c>
      <c r="F55" s="88">
        <f t="shared" si="5"/>
        <v>0</v>
      </c>
      <c r="G55" s="88"/>
      <c r="H55" s="83"/>
      <c r="I55" s="83"/>
      <c r="J55" s="83"/>
      <c r="K55" s="83"/>
      <c r="L55" s="83"/>
      <c r="M55" s="83"/>
      <c r="N55" s="83"/>
      <c r="O55" s="83"/>
      <c r="P55" s="83">
        <f t="shared" si="7"/>
        <v>0</v>
      </c>
      <c r="Q55" s="83"/>
      <c r="R55" s="83"/>
      <c r="S55" s="83"/>
    </row>
    <row r="56" ht="14.25" spans="1:19">
      <c r="A56" s="92"/>
      <c r="B56" s="90" t="s">
        <v>215</v>
      </c>
      <c r="C56" s="93" t="s">
        <v>257</v>
      </c>
      <c r="D56" s="88">
        <f t="shared" si="3"/>
        <v>0</v>
      </c>
      <c r="E56" s="88">
        <f t="shared" si="4"/>
        <v>0</v>
      </c>
      <c r="F56" s="88">
        <f t="shared" si="5"/>
        <v>0</v>
      </c>
      <c r="G56" s="88"/>
      <c r="H56" s="83"/>
      <c r="I56" s="83"/>
      <c r="J56" s="83"/>
      <c r="K56" s="83"/>
      <c r="L56" s="83"/>
      <c r="M56" s="83"/>
      <c r="N56" s="83"/>
      <c r="O56" s="83"/>
      <c r="P56" s="83">
        <f t="shared" si="7"/>
        <v>0</v>
      </c>
      <c r="Q56" s="83"/>
      <c r="R56" s="83"/>
      <c r="S56" s="83"/>
    </row>
    <row r="57" ht="14.25" spans="1:19">
      <c r="A57" s="92"/>
      <c r="B57" s="90" t="s">
        <v>217</v>
      </c>
      <c r="C57" s="93" t="s">
        <v>258</v>
      </c>
      <c r="D57" s="88">
        <f t="shared" si="3"/>
        <v>53.28</v>
      </c>
      <c r="E57" s="88">
        <f t="shared" si="4"/>
        <v>53.28</v>
      </c>
      <c r="F57" s="88">
        <f t="shared" si="5"/>
        <v>53.28</v>
      </c>
      <c r="G57" s="88">
        <v>53.28</v>
      </c>
      <c r="H57" s="83"/>
      <c r="I57" s="83"/>
      <c r="J57" s="83"/>
      <c r="K57" s="83"/>
      <c r="L57" s="83"/>
      <c r="M57" s="83"/>
      <c r="N57" s="83"/>
      <c r="O57" s="83"/>
      <c r="P57" s="83">
        <f t="shared" si="7"/>
        <v>0</v>
      </c>
      <c r="Q57" s="83"/>
      <c r="R57" s="83"/>
      <c r="S57" s="83"/>
    </row>
    <row r="58" ht="14.25" spans="1:19">
      <c r="A58" s="92"/>
      <c r="B58" s="90" t="s">
        <v>192</v>
      </c>
      <c r="C58" s="93" t="s">
        <v>259</v>
      </c>
      <c r="D58" s="88">
        <f t="shared" si="3"/>
        <v>0</v>
      </c>
      <c r="E58" s="88">
        <f t="shared" si="4"/>
        <v>0</v>
      </c>
      <c r="F58" s="88">
        <f t="shared" si="5"/>
        <v>0</v>
      </c>
      <c r="G58" s="88"/>
      <c r="H58" s="83"/>
      <c r="I58" s="83"/>
      <c r="J58" s="83"/>
      <c r="K58" s="83"/>
      <c r="L58" s="83"/>
      <c r="M58" s="83"/>
      <c r="N58" s="83"/>
      <c r="O58" s="83"/>
      <c r="P58" s="83">
        <f t="shared" si="7"/>
        <v>0</v>
      </c>
      <c r="Q58" s="83"/>
      <c r="R58" s="83"/>
      <c r="S58" s="83"/>
    </row>
    <row r="59" ht="14.25" spans="1:19">
      <c r="A59" s="92"/>
      <c r="B59" s="90" t="s">
        <v>194</v>
      </c>
      <c r="C59" s="93" t="s">
        <v>260</v>
      </c>
      <c r="D59" s="88">
        <f t="shared" si="3"/>
        <v>0</v>
      </c>
      <c r="E59" s="88">
        <f t="shared" si="4"/>
        <v>0</v>
      </c>
      <c r="F59" s="88">
        <f t="shared" si="5"/>
        <v>0</v>
      </c>
      <c r="G59" s="88"/>
      <c r="H59" s="83"/>
      <c r="I59" s="83"/>
      <c r="J59" s="83"/>
      <c r="K59" s="83"/>
      <c r="L59" s="83"/>
      <c r="M59" s="83"/>
      <c r="N59" s="83"/>
      <c r="O59" s="83"/>
      <c r="P59" s="83">
        <f t="shared" si="7"/>
        <v>0</v>
      </c>
      <c r="Q59" s="83"/>
      <c r="R59" s="83"/>
      <c r="S59" s="83"/>
    </row>
    <row r="60" ht="14.25" spans="1:19">
      <c r="A60" s="92"/>
      <c r="B60" s="90" t="s">
        <v>196</v>
      </c>
      <c r="C60" s="93" t="s">
        <v>261</v>
      </c>
      <c r="D60" s="88">
        <f t="shared" si="3"/>
        <v>0</v>
      </c>
      <c r="E60" s="88">
        <f t="shared" si="4"/>
        <v>0</v>
      </c>
      <c r="F60" s="88">
        <f t="shared" si="5"/>
        <v>0</v>
      </c>
      <c r="G60" s="88"/>
      <c r="H60" s="83"/>
      <c r="I60" s="83"/>
      <c r="J60" s="83"/>
      <c r="K60" s="83"/>
      <c r="L60" s="83"/>
      <c r="M60" s="83"/>
      <c r="N60" s="83"/>
      <c r="O60" s="83"/>
      <c r="P60" s="83">
        <f t="shared" si="7"/>
        <v>0</v>
      </c>
      <c r="Q60" s="83"/>
      <c r="R60" s="83"/>
      <c r="S60" s="83"/>
    </row>
    <row r="61" ht="14.25" spans="1:19">
      <c r="A61" s="92"/>
      <c r="B61" s="90" t="s">
        <v>198</v>
      </c>
      <c r="C61" s="93" t="s">
        <v>262</v>
      </c>
      <c r="D61" s="88">
        <f t="shared" si="3"/>
        <v>0</v>
      </c>
      <c r="E61" s="88">
        <f t="shared" si="4"/>
        <v>0</v>
      </c>
      <c r="F61" s="88">
        <f t="shared" si="5"/>
        <v>0</v>
      </c>
      <c r="G61" s="88"/>
      <c r="H61" s="83"/>
      <c r="I61" s="83"/>
      <c r="J61" s="83"/>
      <c r="K61" s="83"/>
      <c r="L61" s="83"/>
      <c r="M61" s="83"/>
      <c r="N61" s="83"/>
      <c r="O61" s="83"/>
      <c r="P61" s="83">
        <f t="shared" si="7"/>
        <v>0</v>
      </c>
      <c r="Q61" s="83"/>
      <c r="R61" s="83"/>
      <c r="S61" s="83"/>
    </row>
    <row r="62" ht="14.25" spans="1:19">
      <c r="A62" s="92"/>
      <c r="B62" s="90" t="s">
        <v>200</v>
      </c>
      <c r="C62" s="93" t="s">
        <v>263</v>
      </c>
      <c r="D62" s="88">
        <f t="shared" si="3"/>
        <v>0</v>
      </c>
      <c r="E62" s="88">
        <f t="shared" si="4"/>
        <v>0</v>
      </c>
      <c r="F62" s="88">
        <f t="shared" si="5"/>
        <v>0</v>
      </c>
      <c r="G62" s="88"/>
      <c r="H62" s="83"/>
      <c r="I62" s="83"/>
      <c r="J62" s="83"/>
      <c r="K62" s="83"/>
      <c r="L62" s="83"/>
      <c r="M62" s="83"/>
      <c r="N62" s="83"/>
      <c r="O62" s="83"/>
      <c r="P62" s="83">
        <f t="shared" si="7"/>
        <v>0</v>
      </c>
      <c r="Q62" s="83"/>
      <c r="R62" s="83"/>
      <c r="S62" s="83"/>
    </row>
    <row r="63" ht="14.25" spans="1:19">
      <c r="A63" s="92"/>
      <c r="B63" s="90" t="s">
        <v>210</v>
      </c>
      <c r="C63" s="93" t="s">
        <v>264</v>
      </c>
      <c r="D63" s="88">
        <f t="shared" si="3"/>
        <v>0</v>
      </c>
      <c r="E63" s="88">
        <f t="shared" si="4"/>
        <v>0</v>
      </c>
      <c r="F63" s="88">
        <f t="shared" si="5"/>
        <v>0</v>
      </c>
      <c r="G63" s="88"/>
      <c r="H63" s="83"/>
      <c r="I63" s="83"/>
      <c r="J63" s="83"/>
      <c r="K63" s="83"/>
      <c r="L63" s="83"/>
      <c r="M63" s="83"/>
      <c r="N63" s="83"/>
      <c r="O63" s="83"/>
      <c r="P63" s="83">
        <f t="shared" si="7"/>
        <v>0</v>
      </c>
      <c r="Q63" s="83"/>
      <c r="R63" s="83"/>
      <c r="S63" s="83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236111111111111" right="0.156944444444444" top="0.511805555555556" bottom="0.275" header="0.314583333333333" footer="0.196527777777778"/>
  <pageSetup paperSize="9" scale="5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D9" sqref="D9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265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266</v>
      </c>
      <c r="B3" s="55"/>
      <c r="C3" s="55"/>
      <c r="D3" s="55"/>
      <c r="E3" s="53" t="s">
        <v>267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268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3"/>
      <c r="B6" s="63"/>
      <c r="C6" s="63"/>
      <c r="D6" s="66" t="s">
        <v>269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C1" workbookViewId="0">
      <selection activeCell="I32" sqref="I32"/>
    </sheetView>
  </sheetViews>
  <sheetFormatPr defaultColWidth="9" defaultRowHeight="13.5"/>
  <cols>
    <col min="1" max="1" width="7" customWidth="1"/>
    <col min="2" max="2" width="6.25" customWidth="1"/>
    <col min="3" max="3" width="22" customWidth="1"/>
    <col min="4" max="4" width="8.5" customWidth="1"/>
    <col min="5" max="5" width="9" customWidth="1"/>
    <col min="7" max="7" width="5.25" customWidth="1"/>
    <col min="10" max="11" width="6.25" customWidth="1"/>
    <col min="12" max="12" width="26.875" customWidth="1"/>
    <col min="13" max="13" width="8.5" customWidth="1"/>
    <col min="16" max="16" width="5.25" customWidth="1"/>
  </cols>
  <sheetData>
    <row r="1" spans="1:5">
      <c r="A1" s="51"/>
      <c r="B1" s="51"/>
      <c r="C1" s="51"/>
      <c r="D1" s="51"/>
      <c r="E1" s="51"/>
    </row>
    <row r="2" ht="20.25" spans="1:18">
      <c r="A2" s="3" t="s">
        <v>270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spans="1:18">
      <c r="A5" s="55" t="s">
        <v>271</v>
      </c>
      <c r="B5" s="55"/>
      <c r="C5" s="55"/>
      <c r="D5" s="53" t="s">
        <v>171</v>
      </c>
      <c r="E5" s="54"/>
      <c r="F5" s="56"/>
      <c r="G5" s="53" t="s">
        <v>272</v>
      </c>
      <c r="H5" s="54"/>
      <c r="I5" s="56"/>
      <c r="J5" s="55" t="s">
        <v>273</v>
      </c>
      <c r="K5" s="55"/>
      <c r="L5" s="55"/>
      <c r="M5" s="53" t="s">
        <v>171</v>
      </c>
      <c r="N5" s="54"/>
      <c r="O5" s="56"/>
      <c r="P5" s="53" t="s">
        <v>272</v>
      </c>
      <c r="Q5" s="54"/>
      <c r="R5" s="56"/>
    </row>
    <row r="6" spans="1:18">
      <c r="A6" s="57" t="s">
        <v>104</v>
      </c>
      <c r="B6" s="57" t="s">
        <v>105</v>
      </c>
      <c r="C6" s="57" t="s">
        <v>268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268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274</v>
      </c>
      <c r="B8" s="59" t="s">
        <v>275</v>
      </c>
      <c r="C8" s="60" t="s">
        <v>276</v>
      </c>
      <c r="D8" s="61">
        <f>SUM(D9:D12)</f>
        <v>3531.72</v>
      </c>
      <c r="E8" s="61">
        <f>SUM(E9:E12)</f>
        <v>3531.72</v>
      </c>
      <c r="F8" s="61">
        <f t="shared" ref="F8:I8" si="0">SUM(F9:F12)</f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58" t="s">
        <v>277</v>
      </c>
      <c r="K8" s="58" t="s">
        <v>275</v>
      </c>
      <c r="L8" s="60" t="s">
        <v>99</v>
      </c>
      <c r="M8" s="61">
        <f>SUM(M9:M21)</f>
        <v>3531.72</v>
      </c>
      <c r="N8" s="61">
        <f t="shared" ref="N8:R8" si="1">SUM(N9:N21)</f>
        <v>3531.72</v>
      </c>
      <c r="O8" s="61">
        <f t="shared" si="1"/>
        <v>0</v>
      </c>
      <c r="P8" s="61">
        <f t="shared" si="1"/>
        <v>0</v>
      </c>
      <c r="Q8" s="61">
        <f t="shared" si="1"/>
        <v>0</v>
      </c>
      <c r="R8" s="61">
        <f t="shared" si="1"/>
        <v>0</v>
      </c>
    </row>
    <row r="9" spans="1:18">
      <c r="A9" s="59"/>
      <c r="B9" s="59" t="s">
        <v>186</v>
      </c>
      <c r="C9" s="62" t="s">
        <v>278</v>
      </c>
      <c r="D9" s="61">
        <f>SUM(E9:F9)</f>
        <v>2859.45</v>
      </c>
      <c r="E9" s="61">
        <v>2859.45</v>
      </c>
      <c r="F9" s="61"/>
      <c r="G9" s="61">
        <f>SUM(H9:I9)</f>
        <v>0</v>
      </c>
      <c r="H9" s="61"/>
      <c r="I9" s="61"/>
      <c r="J9" s="59"/>
      <c r="K9" s="59" t="s">
        <v>186</v>
      </c>
      <c r="L9" s="62" t="s">
        <v>279</v>
      </c>
      <c r="M9" s="61">
        <f>SUM(N9:O9)</f>
        <v>498.96</v>
      </c>
      <c r="N9" s="61">
        <v>498.96</v>
      </c>
      <c r="O9" s="61"/>
      <c r="P9" s="61">
        <f>SUM(Q9:R9)</f>
        <v>0</v>
      </c>
      <c r="Q9" s="61"/>
      <c r="R9" s="61"/>
    </row>
    <row r="10" spans="1:18">
      <c r="A10" s="59"/>
      <c r="B10" s="59" t="s">
        <v>188</v>
      </c>
      <c r="C10" s="62" t="s">
        <v>280</v>
      </c>
      <c r="D10" s="61">
        <f t="shared" ref="D10:D12" si="2">SUM(E10:F10)</f>
        <v>493.73</v>
      </c>
      <c r="E10" s="61">
        <v>493.73</v>
      </c>
      <c r="F10" s="61"/>
      <c r="G10" s="61">
        <f t="shared" ref="G10:G12" si="3">SUM(H10:I10)</f>
        <v>0</v>
      </c>
      <c r="H10" s="61"/>
      <c r="I10" s="61"/>
      <c r="J10" s="59"/>
      <c r="K10" s="59" t="s">
        <v>188</v>
      </c>
      <c r="L10" s="62" t="s">
        <v>281</v>
      </c>
      <c r="M10" s="61">
        <f t="shared" ref="M10:M23" si="4">SUM(N10:O10)</f>
        <v>1730.79</v>
      </c>
      <c r="N10" s="61">
        <v>1730.79</v>
      </c>
      <c r="O10" s="61"/>
      <c r="P10" s="61">
        <f t="shared" ref="P10:P21" si="5">SUM(Q10:R10)</f>
        <v>0</v>
      </c>
      <c r="Q10" s="61"/>
      <c r="R10" s="61"/>
    </row>
    <row r="11" spans="1:18">
      <c r="A11" s="59"/>
      <c r="B11" s="59" t="s">
        <v>190</v>
      </c>
      <c r="C11" s="62" t="s">
        <v>282</v>
      </c>
      <c r="D11" s="61">
        <f t="shared" si="2"/>
        <v>178.54</v>
      </c>
      <c r="E11" s="61">
        <v>178.54</v>
      </c>
      <c r="F11" s="61"/>
      <c r="G11" s="61">
        <f t="shared" si="3"/>
        <v>0</v>
      </c>
      <c r="H11" s="61"/>
      <c r="I11" s="61"/>
      <c r="J11" s="59"/>
      <c r="K11" s="59" t="s">
        <v>190</v>
      </c>
      <c r="L11" s="62" t="s">
        <v>283</v>
      </c>
      <c r="M11" s="61">
        <f t="shared" si="4"/>
        <v>629.7</v>
      </c>
      <c r="N11" s="61">
        <v>629.7</v>
      </c>
      <c r="O11" s="61"/>
      <c r="P11" s="61">
        <f t="shared" si="5"/>
        <v>0</v>
      </c>
      <c r="Q11" s="61"/>
      <c r="R11" s="61"/>
    </row>
    <row r="12" spans="1:18">
      <c r="A12" s="59"/>
      <c r="B12" s="59" t="s">
        <v>210</v>
      </c>
      <c r="C12" s="62" t="s">
        <v>284</v>
      </c>
      <c r="D12" s="61">
        <f t="shared" si="2"/>
        <v>0</v>
      </c>
      <c r="E12" s="61"/>
      <c r="F12" s="61"/>
      <c r="G12" s="61">
        <f t="shared" si="3"/>
        <v>0</v>
      </c>
      <c r="H12" s="61"/>
      <c r="I12" s="61"/>
      <c r="J12" s="59"/>
      <c r="K12" s="59" t="s">
        <v>192</v>
      </c>
      <c r="L12" s="62" t="s">
        <v>285</v>
      </c>
      <c r="M12" s="61">
        <f t="shared" si="4"/>
        <v>0</v>
      </c>
      <c r="N12" s="61"/>
      <c r="O12" s="61"/>
      <c r="P12" s="61">
        <f t="shared" si="5"/>
        <v>0</v>
      </c>
      <c r="Q12" s="61"/>
      <c r="R12" s="61"/>
    </row>
    <row r="13" spans="1:18">
      <c r="A13" s="58" t="s">
        <v>286</v>
      </c>
      <c r="B13" s="58" t="s">
        <v>275</v>
      </c>
      <c r="C13" s="60" t="s">
        <v>287</v>
      </c>
      <c r="D13" s="61">
        <f>SUM(D14:D23)</f>
        <v>414.63</v>
      </c>
      <c r="E13" s="61">
        <f t="shared" ref="E13:F13" si="6">SUM(E14:E23)</f>
        <v>414.63</v>
      </c>
      <c r="F13" s="61">
        <f t="shared" si="6"/>
        <v>0</v>
      </c>
      <c r="G13" s="61">
        <f t="shared" ref="G13" si="7">SUM(G14:G23)</f>
        <v>0</v>
      </c>
      <c r="H13" s="61">
        <f t="shared" ref="H13" si="8">SUM(H14:H23)</f>
        <v>0</v>
      </c>
      <c r="I13" s="61">
        <f t="shared" ref="I13" si="9">SUM(I14:I23)</f>
        <v>0</v>
      </c>
      <c r="J13" s="59"/>
      <c r="K13" s="59" t="s">
        <v>194</v>
      </c>
      <c r="L13" s="62" t="s">
        <v>288</v>
      </c>
      <c r="M13" s="61">
        <f t="shared" si="4"/>
        <v>0</v>
      </c>
      <c r="N13" s="61"/>
      <c r="O13" s="61"/>
      <c r="P13" s="61">
        <f t="shared" si="5"/>
        <v>0</v>
      </c>
      <c r="Q13" s="61"/>
      <c r="R13" s="61"/>
    </row>
    <row r="14" spans="1:18">
      <c r="A14" s="59"/>
      <c r="B14" s="59" t="s">
        <v>186</v>
      </c>
      <c r="C14" s="62" t="s">
        <v>289</v>
      </c>
      <c r="D14" s="61">
        <f t="shared" ref="D14:D76" si="10">SUM(E14:F14)</f>
        <v>228.63</v>
      </c>
      <c r="E14" s="61">
        <v>228.63</v>
      </c>
      <c r="F14" s="61"/>
      <c r="G14" s="61">
        <f>SUM(H14:I14)</f>
        <v>0</v>
      </c>
      <c r="H14" s="61"/>
      <c r="I14" s="61"/>
      <c r="J14" s="59"/>
      <c r="K14" s="59" t="s">
        <v>196</v>
      </c>
      <c r="L14" s="62" t="s">
        <v>290</v>
      </c>
      <c r="M14" s="61">
        <f t="shared" si="4"/>
        <v>297.56</v>
      </c>
      <c r="N14" s="61">
        <v>297.56</v>
      </c>
      <c r="O14" s="61"/>
      <c r="P14" s="61">
        <f t="shared" si="5"/>
        <v>0</v>
      </c>
      <c r="Q14" s="61"/>
      <c r="R14" s="61"/>
    </row>
    <row r="15" spans="1:18">
      <c r="A15" s="59"/>
      <c r="B15" s="59" t="s">
        <v>188</v>
      </c>
      <c r="C15" s="62" t="s">
        <v>291</v>
      </c>
      <c r="D15" s="61">
        <f t="shared" si="10"/>
        <v>0</v>
      </c>
      <c r="E15" s="61"/>
      <c r="F15" s="61"/>
      <c r="G15" s="61">
        <f t="shared" ref="G15:G58" si="11">SUM(H15:I15)</f>
        <v>0</v>
      </c>
      <c r="H15" s="61"/>
      <c r="I15" s="61"/>
      <c r="J15" s="59"/>
      <c r="K15" s="59" t="s">
        <v>198</v>
      </c>
      <c r="L15" s="62" t="s">
        <v>292</v>
      </c>
      <c r="M15" s="61">
        <f t="shared" si="4"/>
        <v>0</v>
      </c>
      <c r="N15" s="61"/>
      <c r="O15" s="61"/>
      <c r="P15" s="61">
        <f t="shared" si="5"/>
        <v>0</v>
      </c>
      <c r="Q15" s="61"/>
      <c r="R15" s="61"/>
    </row>
    <row r="16" spans="1:18">
      <c r="A16" s="59"/>
      <c r="B16" s="59" t="s">
        <v>190</v>
      </c>
      <c r="C16" s="62" t="s">
        <v>293</v>
      </c>
      <c r="D16" s="61">
        <f t="shared" si="10"/>
        <v>0</v>
      </c>
      <c r="E16" s="61"/>
      <c r="F16" s="61"/>
      <c r="G16" s="61">
        <f t="shared" si="11"/>
        <v>0</v>
      </c>
      <c r="H16" s="61"/>
      <c r="I16" s="61"/>
      <c r="J16" s="59"/>
      <c r="K16" s="59" t="s">
        <v>200</v>
      </c>
      <c r="L16" s="62" t="s">
        <v>294</v>
      </c>
      <c r="M16" s="61">
        <f t="shared" si="4"/>
        <v>133.9</v>
      </c>
      <c r="N16" s="61">
        <v>133.9</v>
      </c>
      <c r="O16" s="61"/>
      <c r="P16" s="61">
        <f t="shared" si="5"/>
        <v>0</v>
      </c>
      <c r="Q16" s="61"/>
      <c r="R16" s="61"/>
    </row>
    <row r="17" spans="1:18">
      <c r="A17" s="59"/>
      <c r="B17" s="59" t="s">
        <v>215</v>
      </c>
      <c r="C17" s="62" t="s">
        <v>295</v>
      </c>
      <c r="D17" s="61">
        <f t="shared" si="10"/>
        <v>2</v>
      </c>
      <c r="E17" s="61">
        <v>2</v>
      </c>
      <c r="F17" s="61"/>
      <c r="G17" s="61">
        <f t="shared" si="11"/>
        <v>0</v>
      </c>
      <c r="H17" s="61"/>
      <c r="I17" s="61"/>
      <c r="J17" s="59"/>
      <c r="K17" s="59" t="s">
        <v>202</v>
      </c>
      <c r="L17" s="62" t="s">
        <v>296</v>
      </c>
      <c r="M17" s="61">
        <f t="shared" si="4"/>
        <v>49</v>
      </c>
      <c r="N17" s="61">
        <v>49</v>
      </c>
      <c r="O17" s="61"/>
      <c r="P17" s="61">
        <f t="shared" si="5"/>
        <v>0</v>
      </c>
      <c r="Q17" s="61"/>
      <c r="R17" s="61"/>
    </row>
    <row r="18" spans="1:18">
      <c r="A18" s="59"/>
      <c r="B18" s="59" t="s">
        <v>217</v>
      </c>
      <c r="C18" s="62" t="s">
        <v>297</v>
      </c>
      <c r="D18" s="61">
        <f t="shared" si="10"/>
        <v>170</v>
      </c>
      <c r="E18" s="61">
        <v>170</v>
      </c>
      <c r="F18" s="61"/>
      <c r="G18" s="61">
        <f t="shared" si="11"/>
        <v>0</v>
      </c>
      <c r="H18" s="61"/>
      <c r="I18" s="61"/>
      <c r="J18" s="59"/>
      <c r="K18" s="59" t="s">
        <v>204</v>
      </c>
      <c r="L18" s="62" t="s">
        <v>298</v>
      </c>
      <c r="M18" s="61">
        <f t="shared" si="4"/>
        <v>13.27</v>
      </c>
      <c r="N18" s="61">
        <v>13.27</v>
      </c>
      <c r="O18" s="61"/>
      <c r="P18" s="61">
        <f t="shared" si="5"/>
        <v>0</v>
      </c>
      <c r="Q18" s="61"/>
      <c r="R18" s="61"/>
    </row>
    <row r="19" spans="1:18">
      <c r="A19" s="59"/>
      <c r="B19" s="59" t="s">
        <v>192</v>
      </c>
      <c r="C19" s="62" t="s">
        <v>299</v>
      </c>
      <c r="D19" s="61">
        <f t="shared" si="10"/>
        <v>4</v>
      </c>
      <c r="E19" s="61">
        <v>4</v>
      </c>
      <c r="F19" s="61"/>
      <c r="G19" s="61">
        <f t="shared" si="11"/>
        <v>0</v>
      </c>
      <c r="H19" s="61"/>
      <c r="I19" s="61"/>
      <c r="J19" s="59"/>
      <c r="K19" s="59" t="s">
        <v>206</v>
      </c>
      <c r="L19" s="62" t="s">
        <v>282</v>
      </c>
      <c r="M19" s="61">
        <f t="shared" si="4"/>
        <v>178.54</v>
      </c>
      <c r="N19" s="61">
        <v>178.54</v>
      </c>
      <c r="O19" s="61"/>
      <c r="P19" s="61">
        <f t="shared" si="5"/>
        <v>0</v>
      </c>
      <c r="Q19" s="61"/>
      <c r="R19" s="61"/>
    </row>
    <row r="20" spans="1:18">
      <c r="A20" s="59"/>
      <c r="B20" s="59" t="s">
        <v>194</v>
      </c>
      <c r="C20" s="62" t="s">
        <v>300</v>
      </c>
      <c r="D20" s="61">
        <f t="shared" si="10"/>
        <v>0</v>
      </c>
      <c r="E20" s="61"/>
      <c r="F20" s="61"/>
      <c r="G20" s="61">
        <f t="shared" si="11"/>
        <v>0</v>
      </c>
      <c r="H20" s="61"/>
      <c r="I20" s="61"/>
      <c r="J20" s="59"/>
      <c r="K20" s="59" t="s">
        <v>208</v>
      </c>
      <c r="L20" s="62" t="s">
        <v>301</v>
      </c>
      <c r="M20" s="61">
        <f t="shared" si="4"/>
        <v>0</v>
      </c>
      <c r="N20" s="61"/>
      <c r="O20" s="61"/>
      <c r="P20" s="61">
        <f t="shared" si="5"/>
        <v>0</v>
      </c>
      <c r="Q20" s="61"/>
      <c r="R20" s="61"/>
    </row>
    <row r="21" spans="1:18">
      <c r="A21" s="59"/>
      <c r="B21" s="59" t="s">
        <v>196</v>
      </c>
      <c r="C21" s="62" t="s">
        <v>302</v>
      </c>
      <c r="D21" s="61">
        <f t="shared" si="10"/>
        <v>0</v>
      </c>
      <c r="E21" s="61"/>
      <c r="F21" s="61"/>
      <c r="G21" s="61">
        <f t="shared" si="11"/>
        <v>0</v>
      </c>
      <c r="H21" s="61"/>
      <c r="I21" s="61"/>
      <c r="J21" s="59"/>
      <c r="K21" s="59" t="s">
        <v>210</v>
      </c>
      <c r="L21" s="62" t="s">
        <v>284</v>
      </c>
      <c r="M21" s="61">
        <f t="shared" si="4"/>
        <v>0</v>
      </c>
      <c r="N21" s="61"/>
      <c r="O21" s="61"/>
      <c r="P21" s="61">
        <f t="shared" si="5"/>
        <v>0</v>
      </c>
      <c r="Q21" s="61"/>
      <c r="R21" s="61"/>
    </row>
    <row r="22" spans="1:18">
      <c r="A22" s="59"/>
      <c r="B22" s="59" t="s">
        <v>198</v>
      </c>
      <c r="C22" s="62" t="s">
        <v>303</v>
      </c>
      <c r="D22" s="61">
        <f t="shared" si="10"/>
        <v>10</v>
      </c>
      <c r="E22" s="61">
        <v>10</v>
      </c>
      <c r="F22" s="61"/>
      <c r="G22" s="61">
        <f t="shared" si="11"/>
        <v>0</v>
      </c>
      <c r="H22" s="61"/>
      <c r="I22" s="61"/>
      <c r="J22" s="58" t="s">
        <v>304</v>
      </c>
      <c r="K22" s="58" t="s">
        <v>275</v>
      </c>
      <c r="L22" s="60" t="s">
        <v>100</v>
      </c>
      <c r="M22" s="61">
        <f>SUM(M23:M49)</f>
        <v>414.63</v>
      </c>
      <c r="N22" s="61">
        <f t="shared" ref="N22:R22" si="12">SUM(N23:N49)</f>
        <v>414.63</v>
      </c>
      <c r="O22" s="61">
        <f t="shared" si="12"/>
        <v>0</v>
      </c>
      <c r="P22" s="61">
        <f t="shared" si="12"/>
        <v>0</v>
      </c>
      <c r="Q22" s="61">
        <f t="shared" si="12"/>
        <v>0</v>
      </c>
      <c r="R22" s="61">
        <f t="shared" si="12"/>
        <v>0</v>
      </c>
    </row>
    <row r="23" spans="1:18">
      <c r="A23" s="59"/>
      <c r="B23" s="59" t="s">
        <v>210</v>
      </c>
      <c r="C23" s="62" t="s">
        <v>305</v>
      </c>
      <c r="D23" s="61">
        <f t="shared" si="10"/>
        <v>0</v>
      </c>
      <c r="E23" s="61"/>
      <c r="F23" s="61"/>
      <c r="G23" s="61">
        <f t="shared" si="11"/>
        <v>0</v>
      </c>
      <c r="H23" s="61"/>
      <c r="I23" s="61"/>
      <c r="J23" s="59"/>
      <c r="K23" s="59" t="s">
        <v>186</v>
      </c>
      <c r="L23" s="62" t="s">
        <v>306</v>
      </c>
      <c r="M23" s="61">
        <f t="shared" si="4"/>
        <v>38.37</v>
      </c>
      <c r="N23" s="61">
        <v>38.37</v>
      </c>
      <c r="O23" s="61"/>
      <c r="P23" s="61">
        <f t="shared" ref="P23" si="13">SUM(Q23:R23)</f>
        <v>0</v>
      </c>
      <c r="Q23" s="61"/>
      <c r="R23" s="61"/>
    </row>
    <row r="24" spans="1:18">
      <c r="A24" s="58" t="s">
        <v>307</v>
      </c>
      <c r="B24" s="58" t="s">
        <v>275</v>
      </c>
      <c r="C24" s="60" t="s">
        <v>308</v>
      </c>
      <c r="D24" s="61">
        <f>SUM(D25:D31)</f>
        <v>0</v>
      </c>
      <c r="E24" s="61">
        <f t="shared" ref="E24:I24" si="14">SUM(E25:E31)</f>
        <v>0</v>
      </c>
      <c r="F24" s="61">
        <f t="shared" si="14"/>
        <v>0</v>
      </c>
      <c r="G24" s="61">
        <f t="shared" si="14"/>
        <v>0</v>
      </c>
      <c r="H24" s="61">
        <f t="shared" si="14"/>
        <v>0</v>
      </c>
      <c r="I24" s="61">
        <f t="shared" si="14"/>
        <v>0</v>
      </c>
      <c r="J24" s="59"/>
      <c r="K24" s="59" t="s">
        <v>188</v>
      </c>
      <c r="L24" s="62" t="s">
        <v>309</v>
      </c>
      <c r="M24" s="61">
        <f t="shared" ref="M24:M87" si="15">SUM(N24:O24)</f>
        <v>0</v>
      </c>
      <c r="N24" s="61"/>
      <c r="O24" s="61"/>
      <c r="P24" s="61">
        <f t="shared" ref="P24:P87" si="16">SUM(Q24:R24)</f>
        <v>0</v>
      </c>
      <c r="Q24" s="61"/>
      <c r="R24" s="61"/>
    </row>
    <row r="25" spans="1:18">
      <c r="A25" s="59"/>
      <c r="B25" s="59" t="s">
        <v>186</v>
      </c>
      <c r="C25" s="62" t="s">
        <v>310</v>
      </c>
      <c r="D25" s="61">
        <f t="shared" si="10"/>
        <v>0</v>
      </c>
      <c r="E25" s="61"/>
      <c r="F25" s="61"/>
      <c r="G25" s="61">
        <f t="shared" si="11"/>
        <v>0</v>
      </c>
      <c r="H25" s="61"/>
      <c r="I25" s="61"/>
      <c r="J25" s="59"/>
      <c r="K25" s="59" t="s">
        <v>190</v>
      </c>
      <c r="L25" s="62" t="s">
        <v>311</v>
      </c>
      <c r="M25" s="61">
        <f t="shared" si="15"/>
        <v>0</v>
      </c>
      <c r="N25" s="61"/>
      <c r="O25" s="61"/>
      <c r="P25" s="61">
        <f t="shared" si="16"/>
        <v>0</v>
      </c>
      <c r="Q25" s="61"/>
      <c r="R25" s="61"/>
    </row>
    <row r="26" spans="1:18">
      <c r="A26" s="59"/>
      <c r="B26" s="59" t="s">
        <v>188</v>
      </c>
      <c r="C26" s="62" t="s">
        <v>312</v>
      </c>
      <c r="D26" s="61">
        <f t="shared" si="10"/>
        <v>0</v>
      </c>
      <c r="E26" s="61"/>
      <c r="F26" s="61"/>
      <c r="G26" s="61">
        <f t="shared" si="11"/>
        <v>0</v>
      </c>
      <c r="H26" s="61"/>
      <c r="I26" s="61"/>
      <c r="J26" s="59"/>
      <c r="K26" s="59" t="s">
        <v>215</v>
      </c>
      <c r="L26" s="62" t="s">
        <v>313</v>
      </c>
      <c r="M26" s="61">
        <f t="shared" si="15"/>
        <v>0.2</v>
      </c>
      <c r="N26" s="61">
        <v>0.2</v>
      </c>
      <c r="O26" s="61"/>
      <c r="P26" s="61">
        <f t="shared" si="16"/>
        <v>0</v>
      </c>
      <c r="Q26" s="61"/>
      <c r="R26" s="61"/>
    </row>
    <row r="27" spans="1:18">
      <c r="A27" s="59"/>
      <c r="B27" s="59" t="s">
        <v>190</v>
      </c>
      <c r="C27" s="62" t="s">
        <v>314</v>
      </c>
      <c r="D27" s="61">
        <f t="shared" si="10"/>
        <v>0</v>
      </c>
      <c r="E27" s="61"/>
      <c r="F27" s="61"/>
      <c r="G27" s="61">
        <f t="shared" si="11"/>
        <v>0</v>
      </c>
      <c r="H27" s="61"/>
      <c r="I27" s="61"/>
      <c r="J27" s="59"/>
      <c r="K27" s="59" t="s">
        <v>217</v>
      </c>
      <c r="L27" s="62" t="s">
        <v>315</v>
      </c>
      <c r="M27" s="61">
        <f t="shared" si="15"/>
        <v>5</v>
      </c>
      <c r="N27" s="61">
        <v>5</v>
      </c>
      <c r="O27" s="61"/>
      <c r="P27" s="61">
        <f t="shared" si="16"/>
        <v>0</v>
      </c>
      <c r="Q27" s="61"/>
      <c r="R27" s="61"/>
    </row>
    <row r="28" spans="1:18">
      <c r="A28" s="59"/>
      <c r="B28" s="59" t="s">
        <v>217</v>
      </c>
      <c r="C28" s="62" t="s">
        <v>316</v>
      </c>
      <c r="D28" s="61">
        <f t="shared" si="10"/>
        <v>0</v>
      </c>
      <c r="E28" s="61"/>
      <c r="F28" s="61"/>
      <c r="G28" s="61">
        <f t="shared" si="11"/>
        <v>0</v>
      </c>
      <c r="H28" s="61"/>
      <c r="I28" s="61"/>
      <c r="J28" s="59"/>
      <c r="K28" s="59" t="s">
        <v>192</v>
      </c>
      <c r="L28" s="62" t="s">
        <v>317</v>
      </c>
      <c r="M28" s="61">
        <f t="shared" si="15"/>
        <v>15</v>
      </c>
      <c r="N28" s="61">
        <v>15</v>
      </c>
      <c r="O28" s="61"/>
      <c r="P28" s="61">
        <f t="shared" si="16"/>
        <v>0</v>
      </c>
      <c r="Q28" s="61"/>
      <c r="R28" s="61"/>
    </row>
    <row r="29" spans="1:18">
      <c r="A29" s="59"/>
      <c r="B29" s="59" t="s">
        <v>192</v>
      </c>
      <c r="C29" s="62" t="s">
        <v>318</v>
      </c>
      <c r="D29" s="61">
        <f t="shared" si="10"/>
        <v>0</v>
      </c>
      <c r="E29" s="61"/>
      <c r="F29" s="61"/>
      <c r="G29" s="61">
        <f t="shared" si="11"/>
        <v>0</v>
      </c>
      <c r="H29" s="61"/>
      <c r="I29" s="61"/>
      <c r="J29" s="59"/>
      <c r="K29" s="59" t="s">
        <v>194</v>
      </c>
      <c r="L29" s="62" t="s">
        <v>319</v>
      </c>
      <c r="M29" s="61">
        <f t="shared" si="15"/>
        <v>0</v>
      </c>
      <c r="N29" s="61"/>
      <c r="O29" s="61"/>
      <c r="P29" s="61">
        <f t="shared" si="16"/>
        <v>0</v>
      </c>
      <c r="Q29" s="61"/>
      <c r="R29" s="61"/>
    </row>
    <row r="30" spans="1:18">
      <c r="A30" s="59"/>
      <c r="B30" s="59" t="s">
        <v>194</v>
      </c>
      <c r="C30" s="62" t="s">
        <v>320</v>
      </c>
      <c r="D30" s="61">
        <f t="shared" si="10"/>
        <v>0</v>
      </c>
      <c r="E30" s="61"/>
      <c r="F30" s="61"/>
      <c r="G30" s="61">
        <f t="shared" si="11"/>
        <v>0</v>
      </c>
      <c r="H30" s="61"/>
      <c r="I30" s="61"/>
      <c r="J30" s="59"/>
      <c r="K30" s="59" t="s">
        <v>196</v>
      </c>
      <c r="L30" s="62" t="s">
        <v>321</v>
      </c>
      <c r="M30" s="61">
        <f t="shared" si="15"/>
        <v>0</v>
      </c>
      <c r="N30" s="61"/>
      <c r="O30" s="61"/>
      <c r="P30" s="61">
        <f t="shared" si="16"/>
        <v>0</v>
      </c>
      <c r="Q30" s="61"/>
      <c r="R30" s="61"/>
    </row>
    <row r="31" spans="1:18">
      <c r="A31" s="59"/>
      <c r="B31" s="59" t="s">
        <v>210</v>
      </c>
      <c r="C31" s="62" t="s">
        <v>322</v>
      </c>
      <c r="D31" s="61">
        <f t="shared" si="10"/>
        <v>0</v>
      </c>
      <c r="E31" s="61"/>
      <c r="F31" s="61"/>
      <c r="G31" s="61">
        <f t="shared" si="11"/>
        <v>0</v>
      </c>
      <c r="H31" s="61"/>
      <c r="I31" s="61"/>
      <c r="J31" s="59"/>
      <c r="K31" s="59" t="s">
        <v>198</v>
      </c>
      <c r="L31" s="62" t="s">
        <v>323</v>
      </c>
      <c r="M31" s="61">
        <f t="shared" si="15"/>
        <v>3</v>
      </c>
      <c r="N31" s="61">
        <v>3</v>
      </c>
      <c r="O31" s="61"/>
      <c r="P31" s="61">
        <f t="shared" si="16"/>
        <v>0</v>
      </c>
      <c r="Q31" s="61"/>
      <c r="R31" s="61"/>
    </row>
    <row r="32" spans="1:18">
      <c r="A32" s="58" t="s">
        <v>324</v>
      </c>
      <c r="B32" s="58" t="s">
        <v>275</v>
      </c>
      <c r="C32" s="60" t="s">
        <v>325</v>
      </c>
      <c r="D32" s="61">
        <f>SUM(D33:D38)</f>
        <v>0</v>
      </c>
      <c r="E32" s="61">
        <f t="shared" ref="E32:I32" si="17">SUM(E33:E38)</f>
        <v>0</v>
      </c>
      <c r="F32" s="61">
        <f t="shared" si="17"/>
        <v>0</v>
      </c>
      <c r="G32" s="61">
        <f t="shared" si="17"/>
        <v>0</v>
      </c>
      <c r="H32" s="61">
        <f t="shared" si="17"/>
        <v>0</v>
      </c>
      <c r="I32" s="61">
        <f t="shared" si="17"/>
        <v>0</v>
      </c>
      <c r="J32" s="59"/>
      <c r="K32" s="59" t="s">
        <v>202</v>
      </c>
      <c r="L32" s="62" t="s">
        <v>326</v>
      </c>
      <c r="M32" s="61">
        <f t="shared" si="15"/>
        <v>0</v>
      </c>
      <c r="N32" s="61"/>
      <c r="O32" s="61"/>
      <c r="P32" s="61">
        <f t="shared" si="16"/>
        <v>0</v>
      </c>
      <c r="Q32" s="61"/>
      <c r="R32" s="61"/>
    </row>
    <row r="33" spans="1:18">
      <c r="A33" s="59"/>
      <c r="B33" s="59" t="s">
        <v>186</v>
      </c>
      <c r="C33" s="62" t="s">
        <v>310</v>
      </c>
      <c r="D33" s="61">
        <f t="shared" si="10"/>
        <v>0</v>
      </c>
      <c r="E33" s="61"/>
      <c r="F33" s="61"/>
      <c r="G33" s="61">
        <f t="shared" si="11"/>
        <v>0</v>
      </c>
      <c r="H33" s="61"/>
      <c r="I33" s="61"/>
      <c r="J33" s="59"/>
      <c r="K33" s="59" t="s">
        <v>204</v>
      </c>
      <c r="L33" s="62" t="s">
        <v>300</v>
      </c>
      <c r="M33" s="61">
        <f t="shared" si="15"/>
        <v>0</v>
      </c>
      <c r="N33" s="61"/>
      <c r="O33" s="61"/>
      <c r="P33" s="61">
        <f t="shared" si="16"/>
        <v>0</v>
      </c>
      <c r="Q33" s="61"/>
      <c r="R33" s="61"/>
    </row>
    <row r="34" spans="1:18">
      <c r="A34" s="59"/>
      <c r="B34" s="59" t="s">
        <v>188</v>
      </c>
      <c r="C34" s="62" t="s">
        <v>312</v>
      </c>
      <c r="D34" s="61">
        <f t="shared" si="10"/>
        <v>0</v>
      </c>
      <c r="E34" s="61"/>
      <c r="F34" s="61"/>
      <c r="G34" s="61">
        <f t="shared" si="11"/>
        <v>0</v>
      </c>
      <c r="H34" s="61"/>
      <c r="I34" s="61"/>
      <c r="J34" s="59"/>
      <c r="K34" s="59" t="s">
        <v>206</v>
      </c>
      <c r="L34" s="62" t="s">
        <v>303</v>
      </c>
      <c r="M34" s="61">
        <f t="shared" si="15"/>
        <v>10</v>
      </c>
      <c r="N34" s="61">
        <v>10</v>
      </c>
      <c r="O34" s="61"/>
      <c r="P34" s="61">
        <f t="shared" si="16"/>
        <v>0</v>
      </c>
      <c r="Q34" s="61"/>
      <c r="R34" s="61"/>
    </row>
    <row r="35" spans="1:18">
      <c r="A35" s="59"/>
      <c r="B35" s="59" t="s">
        <v>190</v>
      </c>
      <c r="C35" s="62" t="s">
        <v>314</v>
      </c>
      <c r="D35" s="61">
        <f t="shared" si="10"/>
        <v>0</v>
      </c>
      <c r="E35" s="61"/>
      <c r="F35" s="61"/>
      <c r="G35" s="61">
        <f t="shared" si="11"/>
        <v>0</v>
      </c>
      <c r="H35" s="61"/>
      <c r="I35" s="61"/>
      <c r="J35" s="59"/>
      <c r="K35" s="59" t="s">
        <v>208</v>
      </c>
      <c r="L35" s="62" t="s">
        <v>327</v>
      </c>
      <c r="M35" s="61">
        <f t="shared" si="15"/>
        <v>0</v>
      </c>
      <c r="N35" s="61"/>
      <c r="O35" s="61"/>
      <c r="P35" s="61">
        <f t="shared" si="16"/>
        <v>0</v>
      </c>
      <c r="Q35" s="61"/>
      <c r="R35" s="61"/>
    </row>
    <row r="36" spans="1:18">
      <c r="A36" s="59"/>
      <c r="B36" s="59" t="s">
        <v>215</v>
      </c>
      <c r="C36" s="62" t="s">
        <v>318</v>
      </c>
      <c r="D36" s="61">
        <f t="shared" si="10"/>
        <v>0</v>
      </c>
      <c r="E36" s="61"/>
      <c r="F36" s="61"/>
      <c r="G36" s="61">
        <f t="shared" si="11"/>
        <v>0</v>
      </c>
      <c r="H36" s="61"/>
      <c r="I36" s="61"/>
      <c r="J36" s="59"/>
      <c r="K36" s="59" t="s">
        <v>227</v>
      </c>
      <c r="L36" s="62" t="s">
        <v>291</v>
      </c>
      <c r="M36" s="61">
        <f t="shared" si="15"/>
        <v>0</v>
      </c>
      <c r="N36" s="61"/>
      <c r="O36" s="61"/>
      <c r="P36" s="61">
        <f t="shared" si="16"/>
        <v>0</v>
      </c>
      <c r="Q36" s="61"/>
      <c r="R36" s="61"/>
    </row>
    <row r="37" spans="1:18">
      <c r="A37" s="59"/>
      <c r="B37" s="59" t="s">
        <v>217</v>
      </c>
      <c r="C37" s="62" t="s">
        <v>320</v>
      </c>
      <c r="D37" s="61">
        <f t="shared" si="10"/>
        <v>0</v>
      </c>
      <c r="E37" s="61"/>
      <c r="F37" s="61"/>
      <c r="G37" s="61">
        <f t="shared" si="11"/>
        <v>0</v>
      </c>
      <c r="H37" s="61"/>
      <c r="I37" s="61"/>
      <c r="J37" s="59"/>
      <c r="K37" s="59" t="s">
        <v>229</v>
      </c>
      <c r="L37" s="62" t="s">
        <v>293</v>
      </c>
      <c r="M37" s="61">
        <f t="shared" si="15"/>
        <v>0</v>
      </c>
      <c r="N37" s="61"/>
      <c r="O37" s="61"/>
      <c r="P37" s="61">
        <f t="shared" si="16"/>
        <v>0</v>
      </c>
      <c r="Q37" s="61"/>
      <c r="R37" s="61"/>
    </row>
    <row r="38" spans="1:18">
      <c r="A38" s="59"/>
      <c r="B38" s="59" t="s">
        <v>210</v>
      </c>
      <c r="C38" s="62" t="s">
        <v>322</v>
      </c>
      <c r="D38" s="61">
        <f t="shared" si="10"/>
        <v>0</v>
      </c>
      <c r="E38" s="61"/>
      <c r="F38" s="61"/>
      <c r="G38" s="61">
        <f t="shared" si="11"/>
        <v>0</v>
      </c>
      <c r="H38" s="61"/>
      <c r="I38" s="61"/>
      <c r="J38" s="59"/>
      <c r="K38" s="59" t="s">
        <v>231</v>
      </c>
      <c r="L38" s="62" t="s">
        <v>299</v>
      </c>
      <c r="M38" s="61">
        <f t="shared" si="15"/>
        <v>4</v>
      </c>
      <c r="N38" s="61">
        <v>4</v>
      </c>
      <c r="O38" s="61"/>
      <c r="P38" s="61">
        <f t="shared" si="16"/>
        <v>0</v>
      </c>
      <c r="Q38" s="61"/>
      <c r="R38" s="61"/>
    </row>
    <row r="39" spans="1:18">
      <c r="A39" s="58" t="s">
        <v>328</v>
      </c>
      <c r="B39" s="58" t="s">
        <v>275</v>
      </c>
      <c r="C39" s="60" t="s">
        <v>329</v>
      </c>
      <c r="D39" s="61">
        <f>SUM(D40:D42)</f>
        <v>0</v>
      </c>
      <c r="E39" s="61">
        <f t="shared" ref="E39:I39" si="18">SUM(E40:E42)</f>
        <v>0</v>
      </c>
      <c r="F39" s="61">
        <f t="shared" si="18"/>
        <v>0</v>
      </c>
      <c r="G39" s="61">
        <f t="shared" si="18"/>
        <v>0</v>
      </c>
      <c r="H39" s="61">
        <f t="shared" si="18"/>
        <v>0</v>
      </c>
      <c r="I39" s="61">
        <f t="shared" si="18"/>
        <v>0</v>
      </c>
      <c r="J39" s="59"/>
      <c r="K39" s="59" t="s">
        <v>233</v>
      </c>
      <c r="L39" s="62" t="s">
        <v>330</v>
      </c>
      <c r="M39" s="61">
        <f t="shared" si="15"/>
        <v>2</v>
      </c>
      <c r="N39" s="61">
        <v>2</v>
      </c>
      <c r="O39" s="61"/>
      <c r="P39" s="61">
        <f t="shared" si="16"/>
        <v>0</v>
      </c>
      <c r="Q39" s="61"/>
      <c r="R39" s="61"/>
    </row>
    <row r="40" spans="1:18">
      <c r="A40" s="59"/>
      <c r="B40" s="59" t="s">
        <v>186</v>
      </c>
      <c r="C40" s="62" t="s">
        <v>99</v>
      </c>
      <c r="D40" s="61">
        <f t="shared" si="10"/>
        <v>0</v>
      </c>
      <c r="E40" s="61"/>
      <c r="F40" s="61"/>
      <c r="G40" s="61">
        <f t="shared" si="11"/>
        <v>0</v>
      </c>
      <c r="H40" s="61"/>
      <c r="I40" s="61"/>
      <c r="J40" s="59"/>
      <c r="K40" s="59" t="s">
        <v>235</v>
      </c>
      <c r="L40" s="62" t="s">
        <v>331</v>
      </c>
      <c r="M40" s="61">
        <f t="shared" si="15"/>
        <v>0</v>
      </c>
      <c r="N40" s="61"/>
      <c r="O40" s="61"/>
      <c r="P40" s="61">
        <f t="shared" si="16"/>
        <v>0</v>
      </c>
      <c r="Q40" s="61"/>
      <c r="R40" s="61"/>
    </row>
    <row r="41" spans="1:18">
      <c r="A41" s="59"/>
      <c r="B41" s="59" t="s">
        <v>188</v>
      </c>
      <c r="C41" s="62" t="s">
        <v>100</v>
      </c>
      <c r="D41" s="61">
        <f t="shared" si="10"/>
        <v>0</v>
      </c>
      <c r="E41" s="61"/>
      <c r="F41" s="61"/>
      <c r="G41" s="61">
        <f t="shared" si="11"/>
        <v>0</v>
      </c>
      <c r="H41" s="61"/>
      <c r="I41" s="61"/>
      <c r="J41" s="59"/>
      <c r="K41" s="59" t="s">
        <v>237</v>
      </c>
      <c r="L41" s="62" t="s">
        <v>332</v>
      </c>
      <c r="M41" s="61">
        <f t="shared" si="15"/>
        <v>0</v>
      </c>
      <c r="N41" s="61"/>
      <c r="O41" s="61"/>
      <c r="P41" s="61">
        <f t="shared" si="16"/>
        <v>0</v>
      </c>
      <c r="Q41" s="61"/>
      <c r="R41" s="61"/>
    </row>
    <row r="42" spans="1:18">
      <c r="A42" s="59"/>
      <c r="B42" s="59" t="s">
        <v>210</v>
      </c>
      <c r="C42" s="62" t="s">
        <v>333</v>
      </c>
      <c r="D42" s="61">
        <f t="shared" si="10"/>
        <v>0</v>
      </c>
      <c r="E42" s="61"/>
      <c r="F42" s="61"/>
      <c r="G42" s="61">
        <f t="shared" si="11"/>
        <v>0</v>
      </c>
      <c r="H42" s="61"/>
      <c r="I42" s="61"/>
      <c r="J42" s="59"/>
      <c r="K42" s="59" t="s">
        <v>239</v>
      </c>
      <c r="L42" s="62" t="s">
        <v>334</v>
      </c>
      <c r="M42" s="61">
        <f t="shared" si="15"/>
        <v>170</v>
      </c>
      <c r="N42" s="61">
        <v>170</v>
      </c>
      <c r="O42" s="61"/>
      <c r="P42" s="61">
        <f t="shared" si="16"/>
        <v>0</v>
      </c>
      <c r="Q42" s="61"/>
      <c r="R42" s="61"/>
    </row>
    <row r="43" spans="1:18">
      <c r="A43" s="58" t="s">
        <v>335</v>
      </c>
      <c r="B43" s="58" t="s">
        <v>275</v>
      </c>
      <c r="C43" s="60" t="s">
        <v>336</v>
      </c>
      <c r="D43" s="61">
        <f>SUM(D44:D45)</f>
        <v>0</v>
      </c>
      <c r="E43" s="61">
        <f t="shared" ref="E43:I43" si="19">SUM(E44:E45)</f>
        <v>0</v>
      </c>
      <c r="F43" s="61">
        <f t="shared" si="19"/>
        <v>0</v>
      </c>
      <c r="G43" s="61">
        <f t="shared" si="19"/>
        <v>0</v>
      </c>
      <c r="H43" s="61">
        <f t="shared" si="19"/>
        <v>0</v>
      </c>
      <c r="I43" s="61">
        <f t="shared" si="19"/>
        <v>0</v>
      </c>
      <c r="J43" s="59"/>
      <c r="K43" s="59" t="s">
        <v>241</v>
      </c>
      <c r="L43" s="62" t="s">
        <v>297</v>
      </c>
      <c r="M43" s="61">
        <f t="shared" si="15"/>
        <v>0</v>
      </c>
      <c r="N43" s="61"/>
      <c r="O43" s="61"/>
      <c r="P43" s="61">
        <f t="shared" si="16"/>
        <v>0</v>
      </c>
      <c r="Q43" s="61"/>
      <c r="R43" s="61"/>
    </row>
    <row r="44" spans="1:18">
      <c r="A44" s="59"/>
      <c r="B44" s="59" t="s">
        <v>186</v>
      </c>
      <c r="C44" s="62" t="s">
        <v>337</v>
      </c>
      <c r="D44" s="61">
        <f t="shared" si="10"/>
        <v>0</v>
      </c>
      <c r="E44" s="61"/>
      <c r="F44" s="61"/>
      <c r="G44" s="61">
        <f t="shared" si="11"/>
        <v>0</v>
      </c>
      <c r="H44" s="61"/>
      <c r="I44" s="61"/>
      <c r="J44" s="59"/>
      <c r="K44" s="59" t="s">
        <v>243</v>
      </c>
      <c r="L44" s="62" t="s">
        <v>338</v>
      </c>
      <c r="M44" s="61">
        <f t="shared" si="15"/>
        <v>22.32</v>
      </c>
      <c r="N44" s="61">
        <v>22.32</v>
      </c>
      <c r="O44" s="61"/>
      <c r="P44" s="61">
        <f t="shared" si="16"/>
        <v>0</v>
      </c>
      <c r="Q44" s="61"/>
      <c r="R44" s="61"/>
    </row>
    <row r="45" spans="1:18">
      <c r="A45" s="59"/>
      <c r="B45" s="59" t="s">
        <v>188</v>
      </c>
      <c r="C45" s="62" t="s">
        <v>339</v>
      </c>
      <c r="D45" s="61">
        <f t="shared" si="10"/>
        <v>0</v>
      </c>
      <c r="E45" s="61"/>
      <c r="F45" s="61"/>
      <c r="G45" s="61">
        <f t="shared" si="11"/>
        <v>0</v>
      </c>
      <c r="H45" s="61"/>
      <c r="I45" s="61"/>
      <c r="J45" s="59"/>
      <c r="K45" s="59" t="s">
        <v>245</v>
      </c>
      <c r="L45" s="62" t="s">
        <v>340</v>
      </c>
      <c r="M45" s="61">
        <f t="shared" si="15"/>
        <v>0</v>
      </c>
      <c r="N45" s="61"/>
      <c r="O45" s="61"/>
      <c r="P45" s="61">
        <f t="shared" si="16"/>
        <v>0</v>
      </c>
      <c r="Q45" s="61"/>
      <c r="R45" s="61"/>
    </row>
    <row r="46" spans="1:18">
      <c r="A46" s="58" t="s">
        <v>341</v>
      </c>
      <c r="B46" s="58" t="s">
        <v>275</v>
      </c>
      <c r="C46" s="60" t="s">
        <v>342</v>
      </c>
      <c r="D46" s="61">
        <f>SUM(D47:D49)</f>
        <v>0</v>
      </c>
      <c r="E46" s="61">
        <f t="shared" ref="E46:I46" si="20">SUM(E47:E49)</f>
        <v>0</v>
      </c>
      <c r="F46" s="61">
        <f t="shared" si="20"/>
        <v>0</v>
      </c>
      <c r="G46" s="61">
        <f t="shared" si="20"/>
        <v>0</v>
      </c>
      <c r="H46" s="61">
        <f t="shared" si="20"/>
        <v>0</v>
      </c>
      <c r="I46" s="61">
        <f t="shared" si="20"/>
        <v>0</v>
      </c>
      <c r="J46" s="59"/>
      <c r="K46" s="59" t="s">
        <v>247</v>
      </c>
      <c r="L46" s="62" t="s">
        <v>302</v>
      </c>
      <c r="M46" s="61">
        <f t="shared" si="15"/>
        <v>0</v>
      </c>
      <c r="N46" s="61"/>
      <c r="O46" s="61"/>
      <c r="P46" s="61">
        <f t="shared" si="16"/>
        <v>0</v>
      </c>
      <c r="Q46" s="61"/>
      <c r="R46" s="61"/>
    </row>
    <row r="47" spans="1:18">
      <c r="A47" s="59"/>
      <c r="B47" s="59" t="s">
        <v>186</v>
      </c>
      <c r="C47" s="62" t="s">
        <v>343</v>
      </c>
      <c r="D47" s="61">
        <f t="shared" si="10"/>
        <v>0</v>
      </c>
      <c r="E47" s="61"/>
      <c r="F47" s="61"/>
      <c r="G47" s="61">
        <f t="shared" si="11"/>
        <v>0</v>
      </c>
      <c r="H47" s="61"/>
      <c r="I47" s="61"/>
      <c r="J47" s="59"/>
      <c r="K47" s="59" t="s">
        <v>249</v>
      </c>
      <c r="L47" s="62" t="s">
        <v>344</v>
      </c>
      <c r="M47" s="61">
        <f t="shared" si="15"/>
        <v>144.74</v>
      </c>
      <c r="N47" s="61">
        <v>144.74</v>
      </c>
      <c r="O47" s="61"/>
      <c r="P47" s="61">
        <f t="shared" si="16"/>
        <v>0</v>
      </c>
      <c r="Q47" s="61"/>
      <c r="R47" s="61"/>
    </row>
    <row r="48" spans="1:18">
      <c r="A48" s="59"/>
      <c r="B48" s="59" t="s">
        <v>188</v>
      </c>
      <c r="C48" s="62" t="s">
        <v>345</v>
      </c>
      <c r="D48" s="61">
        <f t="shared" si="10"/>
        <v>0</v>
      </c>
      <c r="E48" s="61"/>
      <c r="F48" s="61"/>
      <c r="G48" s="61">
        <f t="shared" si="11"/>
        <v>0</v>
      </c>
      <c r="H48" s="61"/>
      <c r="I48" s="61"/>
      <c r="J48" s="59"/>
      <c r="K48" s="59" t="s">
        <v>251</v>
      </c>
      <c r="L48" s="62" t="s">
        <v>346</v>
      </c>
      <c r="M48" s="61">
        <f t="shared" si="15"/>
        <v>0</v>
      </c>
      <c r="N48" s="61"/>
      <c r="O48" s="61"/>
      <c r="P48" s="61">
        <f t="shared" si="16"/>
        <v>0</v>
      </c>
      <c r="Q48" s="61"/>
      <c r="R48" s="61"/>
    </row>
    <row r="49" spans="1:18">
      <c r="A49" s="59"/>
      <c r="B49" s="59" t="s">
        <v>210</v>
      </c>
      <c r="C49" s="62" t="s">
        <v>347</v>
      </c>
      <c r="D49" s="61">
        <f t="shared" si="10"/>
        <v>0</v>
      </c>
      <c r="E49" s="61"/>
      <c r="F49" s="61"/>
      <c r="G49" s="61">
        <f t="shared" si="11"/>
        <v>0</v>
      </c>
      <c r="H49" s="61"/>
      <c r="I49" s="61"/>
      <c r="J49" s="59"/>
      <c r="K49" s="59" t="s">
        <v>210</v>
      </c>
      <c r="L49" s="62" t="s">
        <v>305</v>
      </c>
      <c r="M49" s="61">
        <f t="shared" si="15"/>
        <v>0</v>
      </c>
      <c r="N49" s="61"/>
      <c r="O49" s="61"/>
      <c r="P49" s="61">
        <f t="shared" si="16"/>
        <v>0</v>
      </c>
      <c r="Q49" s="61"/>
      <c r="R49" s="61"/>
    </row>
    <row r="50" spans="1:18">
      <c r="A50" s="58" t="s">
        <v>348</v>
      </c>
      <c r="B50" s="59" t="s">
        <v>275</v>
      </c>
      <c r="C50" s="60" t="s">
        <v>349</v>
      </c>
      <c r="D50" s="61">
        <f>SUM(D51:D52)</f>
        <v>0</v>
      </c>
      <c r="E50" s="61">
        <f t="shared" ref="E50:I50" si="21">SUM(E51:E52)</f>
        <v>0</v>
      </c>
      <c r="F50" s="61">
        <f t="shared" si="21"/>
        <v>0</v>
      </c>
      <c r="G50" s="61">
        <f t="shared" si="21"/>
        <v>0</v>
      </c>
      <c r="H50" s="61">
        <f t="shared" si="21"/>
        <v>0</v>
      </c>
      <c r="I50" s="61">
        <f t="shared" si="21"/>
        <v>0</v>
      </c>
      <c r="J50" s="58" t="s">
        <v>350</v>
      </c>
      <c r="K50" s="58" t="s">
        <v>275</v>
      </c>
      <c r="L50" s="60" t="s">
        <v>101</v>
      </c>
      <c r="M50" s="61">
        <f>SUM(M51:M61)</f>
        <v>141.21</v>
      </c>
      <c r="N50" s="61">
        <f t="shared" ref="N50:R50" si="22">SUM(N51:N61)</f>
        <v>141.21</v>
      </c>
      <c r="O50" s="61">
        <f t="shared" si="22"/>
        <v>0</v>
      </c>
      <c r="P50" s="61">
        <f t="shared" si="22"/>
        <v>0</v>
      </c>
      <c r="Q50" s="61">
        <f t="shared" si="22"/>
        <v>0</v>
      </c>
      <c r="R50" s="61">
        <f t="shared" si="22"/>
        <v>0</v>
      </c>
    </row>
    <row r="51" spans="1:18">
      <c r="A51" s="59"/>
      <c r="B51" s="59" t="s">
        <v>186</v>
      </c>
      <c r="C51" s="62" t="s">
        <v>351</v>
      </c>
      <c r="D51" s="61">
        <f t="shared" si="10"/>
        <v>0</v>
      </c>
      <c r="E51" s="61"/>
      <c r="F51" s="61"/>
      <c r="G51" s="61">
        <f t="shared" si="11"/>
        <v>0</v>
      </c>
      <c r="H51" s="61"/>
      <c r="I51" s="61"/>
      <c r="J51" s="59"/>
      <c r="K51" s="59" t="s">
        <v>186</v>
      </c>
      <c r="L51" s="62" t="s">
        <v>352</v>
      </c>
      <c r="M51" s="61">
        <f t="shared" si="15"/>
        <v>0</v>
      </c>
      <c r="N51" s="61"/>
      <c r="O51" s="61"/>
      <c r="P51" s="61">
        <f t="shared" si="16"/>
        <v>0</v>
      </c>
      <c r="Q51" s="61"/>
      <c r="R51" s="61"/>
    </row>
    <row r="52" spans="1:18">
      <c r="A52" s="59"/>
      <c r="B52" s="59" t="s">
        <v>188</v>
      </c>
      <c r="C52" s="62" t="s">
        <v>353</v>
      </c>
      <c r="D52" s="61">
        <f t="shared" si="10"/>
        <v>0</v>
      </c>
      <c r="E52" s="61"/>
      <c r="F52" s="61"/>
      <c r="G52" s="61">
        <f t="shared" si="11"/>
        <v>0</v>
      </c>
      <c r="H52" s="61"/>
      <c r="I52" s="61"/>
      <c r="J52" s="59"/>
      <c r="K52" s="59" t="s">
        <v>188</v>
      </c>
      <c r="L52" s="62" t="s">
        <v>354</v>
      </c>
      <c r="M52" s="61">
        <f t="shared" si="15"/>
        <v>87.93</v>
      </c>
      <c r="N52" s="61">
        <v>87.93</v>
      </c>
      <c r="O52" s="61"/>
      <c r="P52" s="61">
        <f t="shared" si="16"/>
        <v>0</v>
      </c>
      <c r="Q52" s="61"/>
      <c r="R52" s="61"/>
    </row>
    <row r="53" spans="1:18">
      <c r="A53" s="58" t="s">
        <v>355</v>
      </c>
      <c r="B53" s="58" t="s">
        <v>275</v>
      </c>
      <c r="C53" s="60" t="s">
        <v>101</v>
      </c>
      <c r="D53" s="61">
        <f>SUM(D54:D58)</f>
        <v>141.21</v>
      </c>
      <c r="E53" s="61">
        <f t="shared" ref="E53:I53" si="23">SUM(E54:E58)</f>
        <v>141.21</v>
      </c>
      <c r="F53" s="61">
        <f t="shared" si="23"/>
        <v>0</v>
      </c>
      <c r="G53" s="61">
        <f t="shared" si="23"/>
        <v>0</v>
      </c>
      <c r="H53" s="61">
        <f t="shared" si="23"/>
        <v>0</v>
      </c>
      <c r="I53" s="61">
        <f t="shared" si="23"/>
        <v>0</v>
      </c>
      <c r="J53" s="59"/>
      <c r="K53" s="59" t="s">
        <v>190</v>
      </c>
      <c r="L53" s="62" t="s">
        <v>356</v>
      </c>
      <c r="M53" s="61">
        <f t="shared" si="15"/>
        <v>0</v>
      </c>
      <c r="N53" s="61"/>
      <c r="O53" s="61"/>
      <c r="P53" s="61">
        <f t="shared" si="16"/>
        <v>0</v>
      </c>
      <c r="Q53" s="61"/>
      <c r="R53" s="61"/>
    </row>
    <row r="54" spans="1:18">
      <c r="A54" s="59"/>
      <c r="B54" s="59" t="s">
        <v>186</v>
      </c>
      <c r="C54" s="62" t="s">
        <v>357</v>
      </c>
      <c r="D54" s="61">
        <f t="shared" si="10"/>
        <v>53.28</v>
      </c>
      <c r="E54" s="61">
        <v>53.28</v>
      </c>
      <c r="F54" s="61"/>
      <c r="G54" s="61">
        <f t="shared" si="11"/>
        <v>0</v>
      </c>
      <c r="H54" s="61"/>
      <c r="I54" s="61"/>
      <c r="J54" s="59"/>
      <c r="K54" s="59" t="s">
        <v>215</v>
      </c>
      <c r="L54" s="62" t="s">
        <v>358</v>
      </c>
      <c r="M54" s="61">
        <f t="shared" si="15"/>
        <v>0</v>
      </c>
      <c r="N54" s="61"/>
      <c r="O54" s="61"/>
      <c r="P54" s="61">
        <f t="shared" si="16"/>
        <v>0</v>
      </c>
      <c r="Q54" s="61"/>
      <c r="R54" s="61"/>
    </row>
    <row r="55" spans="1:18">
      <c r="A55" s="59"/>
      <c r="B55" s="59" t="s">
        <v>188</v>
      </c>
      <c r="C55" s="62" t="s">
        <v>359</v>
      </c>
      <c r="D55" s="61">
        <f t="shared" si="10"/>
        <v>0</v>
      </c>
      <c r="E55" s="61"/>
      <c r="F55" s="61"/>
      <c r="G55" s="61">
        <f t="shared" si="11"/>
        <v>0</v>
      </c>
      <c r="H55" s="61"/>
      <c r="I55" s="61"/>
      <c r="J55" s="59"/>
      <c r="K55" s="59" t="s">
        <v>217</v>
      </c>
      <c r="L55" s="62" t="s">
        <v>360</v>
      </c>
      <c r="M55" s="61">
        <f t="shared" si="15"/>
        <v>53.28</v>
      </c>
      <c r="N55" s="61">
        <v>53.28</v>
      </c>
      <c r="O55" s="61"/>
      <c r="P55" s="61">
        <f t="shared" si="16"/>
        <v>0</v>
      </c>
      <c r="Q55" s="61"/>
      <c r="R55" s="61"/>
    </row>
    <row r="56" spans="1:18">
      <c r="A56" s="59"/>
      <c r="B56" s="59" t="s">
        <v>190</v>
      </c>
      <c r="C56" s="62" t="s">
        <v>361</v>
      </c>
      <c r="D56" s="61">
        <f t="shared" si="10"/>
        <v>0</v>
      </c>
      <c r="E56" s="61"/>
      <c r="F56" s="61"/>
      <c r="G56" s="61">
        <f t="shared" si="11"/>
        <v>0</v>
      </c>
      <c r="H56" s="61"/>
      <c r="I56" s="61"/>
      <c r="J56" s="59"/>
      <c r="K56" s="59" t="s">
        <v>192</v>
      </c>
      <c r="L56" s="62" t="s">
        <v>362</v>
      </c>
      <c r="M56" s="61">
        <f t="shared" si="15"/>
        <v>0</v>
      </c>
      <c r="N56" s="61"/>
      <c r="O56" s="61"/>
      <c r="P56" s="61">
        <f t="shared" si="16"/>
        <v>0</v>
      </c>
      <c r="Q56" s="61"/>
      <c r="R56" s="61"/>
    </row>
    <row r="57" spans="1:18">
      <c r="A57" s="59"/>
      <c r="B57" s="59" t="s">
        <v>217</v>
      </c>
      <c r="C57" s="62" t="s">
        <v>363</v>
      </c>
      <c r="D57" s="61">
        <f t="shared" si="10"/>
        <v>87.93</v>
      </c>
      <c r="E57" s="61">
        <v>87.93</v>
      </c>
      <c r="F57" s="61"/>
      <c r="G57" s="61">
        <f t="shared" si="11"/>
        <v>0</v>
      </c>
      <c r="H57" s="61"/>
      <c r="I57" s="61"/>
      <c r="J57" s="59"/>
      <c r="K57" s="59" t="s">
        <v>194</v>
      </c>
      <c r="L57" s="62" t="s">
        <v>364</v>
      </c>
      <c r="M57" s="61">
        <f t="shared" si="15"/>
        <v>0</v>
      </c>
      <c r="N57" s="61"/>
      <c r="O57" s="61"/>
      <c r="P57" s="61">
        <f t="shared" si="16"/>
        <v>0</v>
      </c>
      <c r="Q57" s="61"/>
      <c r="R57" s="61"/>
    </row>
    <row r="58" spans="1:18">
      <c r="A58" s="59"/>
      <c r="B58" s="59" t="s">
        <v>210</v>
      </c>
      <c r="C58" s="62" t="s">
        <v>365</v>
      </c>
      <c r="D58" s="61">
        <f t="shared" si="10"/>
        <v>0</v>
      </c>
      <c r="E58" s="61"/>
      <c r="F58" s="61"/>
      <c r="G58" s="61">
        <f t="shared" si="11"/>
        <v>0</v>
      </c>
      <c r="H58" s="61"/>
      <c r="I58" s="61"/>
      <c r="J58" s="59"/>
      <c r="K58" s="59" t="s">
        <v>196</v>
      </c>
      <c r="L58" s="62" t="s">
        <v>359</v>
      </c>
      <c r="M58" s="61">
        <f t="shared" si="15"/>
        <v>0</v>
      </c>
      <c r="N58" s="61"/>
      <c r="O58" s="61"/>
      <c r="P58" s="61">
        <f t="shared" si="16"/>
        <v>0</v>
      </c>
      <c r="Q58" s="61"/>
      <c r="R58" s="61"/>
    </row>
    <row r="59" spans="1:18">
      <c r="A59" s="58" t="s">
        <v>366</v>
      </c>
      <c r="B59" s="58" t="s">
        <v>275</v>
      </c>
      <c r="C59" s="60" t="s">
        <v>367</v>
      </c>
      <c r="D59" s="61">
        <f>SUM(D60:D61)</f>
        <v>0</v>
      </c>
      <c r="E59" s="61">
        <f t="shared" ref="E59:I59" si="24">SUM(E60:E61)</f>
        <v>0</v>
      </c>
      <c r="F59" s="61">
        <f t="shared" si="24"/>
        <v>0</v>
      </c>
      <c r="G59" s="61">
        <f t="shared" si="24"/>
        <v>0</v>
      </c>
      <c r="H59" s="61">
        <f t="shared" si="24"/>
        <v>0</v>
      </c>
      <c r="I59" s="61">
        <f t="shared" si="24"/>
        <v>0</v>
      </c>
      <c r="J59" s="59"/>
      <c r="K59" s="59" t="s">
        <v>198</v>
      </c>
      <c r="L59" s="62" t="s">
        <v>368</v>
      </c>
      <c r="M59" s="61">
        <f t="shared" si="15"/>
        <v>0</v>
      </c>
      <c r="N59" s="61"/>
      <c r="O59" s="61"/>
      <c r="P59" s="61">
        <f t="shared" si="16"/>
        <v>0</v>
      </c>
      <c r="Q59" s="61"/>
      <c r="R59" s="61"/>
    </row>
    <row r="60" spans="1:18">
      <c r="A60" s="59"/>
      <c r="B60" s="59" t="s">
        <v>188</v>
      </c>
      <c r="C60" s="62" t="s">
        <v>369</v>
      </c>
      <c r="D60" s="61">
        <f t="shared" si="10"/>
        <v>0</v>
      </c>
      <c r="E60" s="61"/>
      <c r="F60" s="61"/>
      <c r="G60" s="61">
        <f>SUM(H60:I60)</f>
        <v>0</v>
      </c>
      <c r="H60" s="61"/>
      <c r="I60" s="61"/>
      <c r="J60" s="59"/>
      <c r="K60" s="59" t="s">
        <v>200</v>
      </c>
      <c r="L60" s="62" t="s">
        <v>361</v>
      </c>
      <c r="M60" s="61">
        <f t="shared" si="15"/>
        <v>0</v>
      </c>
      <c r="N60" s="61"/>
      <c r="O60" s="61"/>
      <c r="P60" s="61">
        <f t="shared" si="16"/>
        <v>0</v>
      </c>
      <c r="Q60" s="61"/>
      <c r="R60" s="61"/>
    </row>
    <row r="61" spans="1:18">
      <c r="A61" s="59"/>
      <c r="B61" s="59" t="s">
        <v>190</v>
      </c>
      <c r="C61" s="62" t="s">
        <v>370</v>
      </c>
      <c r="D61" s="61">
        <f t="shared" si="10"/>
        <v>0</v>
      </c>
      <c r="E61" s="61"/>
      <c r="F61" s="61"/>
      <c r="G61" s="61">
        <f>SUM(H61:I61)</f>
        <v>0</v>
      </c>
      <c r="H61" s="61"/>
      <c r="I61" s="61"/>
      <c r="J61" s="59"/>
      <c r="K61" s="59" t="s">
        <v>210</v>
      </c>
      <c r="L61" s="62" t="s">
        <v>371</v>
      </c>
      <c r="M61" s="61">
        <f t="shared" si="15"/>
        <v>0</v>
      </c>
      <c r="N61" s="61"/>
      <c r="O61" s="61"/>
      <c r="P61" s="61">
        <f t="shared" si="16"/>
        <v>0</v>
      </c>
      <c r="Q61" s="61"/>
      <c r="R61" s="61"/>
    </row>
    <row r="62" spans="1:18">
      <c r="A62" s="58" t="s">
        <v>372</v>
      </c>
      <c r="B62" s="58" t="s">
        <v>275</v>
      </c>
      <c r="C62" s="60" t="s">
        <v>373</v>
      </c>
      <c r="D62" s="61">
        <f>SUM(D63:D66)</f>
        <v>0</v>
      </c>
      <c r="E62" s="61">
        <f t="shared" ref="E62:I62" si="25">SUM(E63:E66)</f>
        <v>0</v>
      </c>
      <c r="F62" s="61">
        <f t="shared" si="25"/>
        <v>0</v>
      </c>
      <c r="G62" s="61">
        <f t="shared" si="25"/>
        <v>0</v>
      </c>
      <c r="H62" s="61">
        <f t="shared" si="25"/>
        <v>0</v>
      </c>
      <c r="I62" s="61">
        <f t="shared" si="25"/>
        <v>0</v>
      </c>
      <c r="J62" s="58" t="s">
        <v>374</v>
      </c>
      <c r="K62" s="58" t="s">
        <v>275</v>
      </c>
      <c r="L62" s="60" t="s">
        <v>373</v>
      </c>
      <c r="M62" s="61">
        <f>SUM(M63:M66)</f>
        <v>0</v>
      </c>
      <c r="N62" s="61">
        <f t="shared" ref="N62:R62" si="26">SUM(N63:N66)</f>
        <v>0</v>
      </c>
      <c r="O62" s="61">
        <f t="shared" si="26"/>
        <v>0</v>
      </c>
      <c r="P62" s="61">
        <f t="shared" si="26"/>
        <v>0</v>
      </c>
      <c r="Q62" s="61">
        <f t="shared" si="26"/>
        <v>0</v>
      </c>
      <c r="R62" s="61">
        <f t="shared" si="26"/>
        <v>0</v>
      </c>
    </row>
    <row r="63" spans="1:18">
      <c r="A63" s="59"/>
      <c r="B63" s="59" t="s">
        <v>186</v>
      </c>
      <c r="C63" s="62" t="s">
        <v>375</v>
      </c>
      <c r="D63" s="61">
        <f t="shared" si="10"/>
        <v>0</v>
      </c>
      <c r="E63" s="61"/>
      <c r="F63" s="61"/>
      <c r="G63" s="61">
        <f>SUM(H63:I63)</f>
        <v>0</v>
      </c>
      <c r="H63" s="61"/>
      <c r="I63" s="61"/>
      <c r="J63" s="59"/>
      <c r="K63" s="59" t="s">
        <v>186</v>
      </c>
      <c r="L63" s="62" t="s">
        <v>375</v>
      </c>
      <c r="M63" s="61">
        <f t="shared" si="15"/>
        <v>0</v>
      </c>
      <c r="N63" s="61"/>
      <c r="O63" s="61"/>
      <c r="P63" s="61">
        <f t="shared" si="16"/>
        <v>0</v>
      </c>
      <c r="Q63" s="61"/>
      <c r="R63" s="61"/>
    </row>
    <row r="64" spans="1:18">
      <c r="A64" s="59"/>
      <c r="B64" s="59" t="s">
        <v>188</v>
      </c>
      <c r="C64" s="62" t="s">
        <v>376</v>
      </c>
      <c r="D64" s="61">
        <f t="shared" si="10"/>
        <v>0</v>
      </c>
      <c r="E64" s="61"/>
      <c r="F64" s="61"/>
      <c r="G64" s="61">
        <f>SUM(H64:I64)</f>
        <v>0</v>
      </c>
      <c r="H64" s="61"/>
      <c r="I64" s="61"/>
      <c r="J64" s="59"/>
      <c r="K64" s="59" t="s">
        <v>188</v>
      </c>
      <c r="L64" s="62" t="s">
        <v>376</v>
      </c>
      <c r="M64" s="61">
        <f t="shared" si="15"/>
        <v>0</v>
      </c>
      <c r="N64" s="61"/>
      <c r="O64" s="61"/>
      <c r="P64" s="61">
        <f t="shared" si="16"/>
        <v>0</v>
      </c>
      <c r="Q64" s="61"/>
      <c r="R64" s="61"/>
    </row>
    <row r="65" spans="1:18">
      <c r="A65" s="59"/>
      <c r="B65" s="59" t="s">
        <v>190</v>
      </c>
      <c r="C65" s="62" t="s">
        <v>377</v>
      </c>
      <c r="D65" s="61">
        <f t="shared" si="10"/>
        <v>0</v>
      </c>
      <c r="E65" s="61"/>
      <c r="F65" s="61"/>
      <c r="G65" s="61">
        <f>SUM(H65:I65)</f>
        <v>0</v>
      </c>
      <c r="H65" s="61"/>
      <c r="I65" s="61"/>
      <c r="J65" s="59"/>
      <c r="K65" s="59" t="s">
        <v>190</v>
      </c>
      <c r="L65" s="62" t="s">
        <v>377</v>
      </c>
      <c r="M65" s="61">
        <f t="shared" si="15"/>
        <v>0</v>
      </c>
      <c r="N65" s="61"/>
      <c r="O65" s="61"/>
      <c r="P65" s="61">
        <f t="shared" si="16"/>
        <v>0</v>
      </c>
      <c r="Q65" s="61"/>
      <c r="R65" s="61"/>
    </row>
    <row r="66" spans="1:18">
      <c r="A66" s="59"/>
      <c r="B66" s="59" t="s">
        <v>215</v>
      </c>
      <c r="C66" s="62" t="s">
        <v>378</v>
      </c>
      <c r="D66" s="61">
        <f t="shared" si="10"/>
        <v>0</v>
      </c>
      <c r="E66" s="61"/>
      <c r="F66" s="61"/>
      <c r="G66" s="61">
        <f>SUM(H66:I66)</f>
        <v>0</v>
      </c>
      <c r="H66" s="61"/>
      <c r="I66" s="61"/>
      <c r="J66" s="59"/>
      <c r="K66" s="59" t="s">
        <v>215</v>
      </c>
      <c r="L66" s="62" t="s">
        <v>378</v>
      </c>
      <c r="M66" s="61">
        <f t="shared" si="15"/>
        <v>0</v>
      </c>
      <c r="N66" s="61"/>
      <c r="O66" s="61"/>
      <c r="P66" s="61">
        <f t="shared" si="16"/>
        <v>0</v>
      </c>
      <c r="Q66" s="61"/>
      <c r="R66" s="61"/>
    </row>
    <row r="67" spans="1:18">
      <c r="A67" s="58" t="s">
        <v>379</v>
      </c>
      <c r="B67" s="58" t="s">
        <v>275</v>
      </c>
      <c r="C67" s="60" t="s">
        <v>380</v>
      </c>
      <c r="D67" s="61">
        <f>SUM(D68:D69)</f>
        <v>0</v>
      </c>
      <c r="E67" s="61">
        <f t="shared" ref="E67:I67" si="27">SUM(E68:E69)</f>
        <v>0</v>
      </c>
      <c r="F67" s="61">
        <f t="shared" si="27"/>
        <v>0</v>
      </c>
      <c r="G67" s="61">
        <f t="shared" si="27"/>
        <v>0</v>
      </c>
      <c r="H67" s="61">
        <f t="shared" si="27"/>
        <v>0</v>
      </c>
      <c r="I67" s="61">
        <f t="shared" si="27"/>
        <v>0</v>
      </c>
      <c r="J67" s="58" t="s">
        <v>381</v>
      </c>
      <c r="K67" s="58" t="s">
        <v>275</v>
      </c>
      <c r="L67" s="60" t="s">
        <v>382</v>
      </c>
      <c r="M67" s="61">
        <f>SUM(M68:M79)</f>
        <v>0</v>
      </c>
      <c r="N67" s="61">
        <f t="shared" ref="N67:R67" si="28">SUM(N68:N79)</f>
        <v>0</v>
      </c>
      <c r="O67" s="61">
        <f t="shared" si="28"/>
        <v>0</v>
      </c>
      <c r="P67" s="61">
        <f t="shared" si="28"/>
        <v>0</v>
      </c>
      <c r="Q67" s="61">
        <f t="shared" si="28"/>
        <v>0</v>
      </c>
      <c r="R67" s="61">
        <f t="shared" si="28"/>
        <v>0</v>
      </c>
    </row>
    <row r="68" spans="1:18">
      <c r="A68" s="59"/>
      <c r="B68" s="59" t="s">
        <v>186</v>
      </c>
      <c r="C68" s="62" t="s">
        <v>383</v>
      </c>
      <c r="D68" s="61">
        <f t="shared" si="10"/>
        <v>0</v>
      </c>
      <c r="E68" s="61"/>
      <c r="F68" s="61"/>
      <c r="G68" s="61">
        <f>SUM(H68:I68)</f>
        <v>0</v>
      </c>
      <c r="H68" s="61"/>
      <c r="I68" s="61"/>
      <c r="J68" s="59"/>
      <c r="K68" s="59" t="s">
        <v>186</v>
      </c>
      <c r="L68" s="62" t="s">
        <v>384</v>
      </c>
      <c r="M68" s="61">
        <f t="shared" si="15"/>
        <v>0</v>
      </c>
      <c r="N68" s="61"/>
      <c r="O68" s="61"/>
      <c r="P68" s="61">
        <f t="shared" si="16"/>
        <v>0</v>
      </c>
      <c r="Q68" s="61"/>
      <c r="R68" s="61"/>
    </row>
    <row r="69" spans="1:18">
      <c r="A69" s="59"/>
      <c r="B69" s="59" t="s">
        <v>188</v>
      </c>
      <c r="C69" s="62" t="s">
        <v>385</v>
      </c>
      <c r="D69" s="61">
        <f t="shared" si="10"/>
        <v>0</v>
      </c>
      <c r="E69" s="61"/>
      <c r="F69" s="61"/>
      <c r="G69" s="61">
        <f>SUM(H69:I69)</f>
        <v>0</v>
      </c>
      <c r="H69" s="61"/>
      <c r="I69" s="61"/>
      <c r="J69" s="59"/>
      <c r="K69" s="59" t="s">
        <v>188</v>
      </c>
      <c r="L69" s="62" t="s">
        <v>386</v>
      </c>
      <c r="M69" s="61">
        <f t="shared" si="15"/>
        <v>0</v>
      </c>
      <c r="N69" s="61"/>
      <c r="O69" s="61"/>
      <c r="P69" s="61">
        <f t="shared" si="16"/>
        <v>0</v>
      </c>
      <c r="Q69" s="61"/>
      <c r="R69" s="61"/>
    </row>
    <row r="70" spans="1:18">
      <c r="A70" s="58" t="s">
        <v>387</v>
      </c>
      <c r="B70" s="58" t="s">
        <v>275</v>
      </c>
      <c r="C70" s="60" t="s">
        <v>388</v>
      </c>
      <c r="D70" s="61">
        <f>SUM(D71:D74)</f>
        <v>0</v>
      </c>
      <c r="E70" s="61">
        <f t="shared" ref="E70:I70" si="29">SUM(E71:E74)</f>
        <v>0</v>
      </c>
      <c r="F70" s="61">
        <f t="shared" si="29"/>
        <v>0</v>
      </c>
      <c r="G70" s="61">
        <f t="shared" si="29"/>
        <v>0</v>
      </c>
      <c r="H70" s="61">
        <f t="shared" si="29"/>
        <v>0</v>
      </c>
      <c r="I70" s="61">
        <f t="shared" si="29"/>
        <v>0</v>
      </c>
      <c r="J70" s="59"/>
      <c r="K70" s="59" t="s">
        <v>190</v>
      </c>
      <c r="L70" s="62" t="s">
        <v>389</v>
      </c>
      <c r="M70" s="61">
        <f t="shared" si="15"/>
        <v>0</v>
      </c>
      <c r="N70" s="61"/>
      <c r="O70" s="61"/>
      <c r="P70" s="61">
        <f t="shared" si="16"/>
        <v>0</v>
      </c>
      <c r="Q70" s="61"/>
      <c r="R70" s="61"/>
    </row>
    <row r="71" spans="1:18">
      <c r="A71" s="59"/>
      <c r="B71" s="59" t="s">
        <v>186</v>
      </c>
      <c r="C71" s="62" t="s">
        <v>390</v>
      </c>
      <c r="D71" s="61">
        <f t="shared" si="10"/>
        <v>0</v>
      </c>
      <c r="E71" s="61"/>
      <c r="F71" s="61"/>
      <c r="G71" s="61">
        <f>SUM(H71:I71)</f>
        <v>0</v>
      </c>
      <c r="H71" s="61"/>
      <c r="I71" s="61"/>
      <c r="J71" s="59"/>
      <c r="K71" s="59" t="s">
        <v>217</v>
      </c>
      <c r="L71" s="62" t="s">
        <v>312</v>
      </c>
      <c r="M71" s="61">
        <f t="shared" si="15"/>
        <v>0</v>
      </c>
      <c r="N71" s="61"/>
      <c r="O71" s="61"/>
      <c r="P71" s="61">
        <f t="shared" si="16"/>
        <v>0</v>
      </c>
      <c r="Q71" s="61"/>
      <c r="R71" s="61"/>
    </row>
    <row r="72" spans="1:18">
      <c r="A72" s="59"/>
      <c r="B72" s="59" t="s">
        <v>188</v>
      </c>
      <c r="C72" s="62" t="s">
        <v>391</v>
      </c>
      <c r="D72" s="61">
        <f t="shared" si="10"/>
        <v>0</v>
      </c>
      <c r="E72" s="61"/>
      <c r="F72" s="61"/>
      <c r="G72" s="61">
        <f t="shared" ref="G72:G82" si="30">SUM(H72:I72)</f>
        <v>0</v>
      </c>
      <c r="H72" s="61"/>
      <c r="I72" s="61"/>
      <c r="J72" s="59"/>
      <c r="K72" s="59" t="s">
        <v>192</v>
      </c>
      <c r="L72" s="62" t="s">
        <v>320</v>
      </c>
      <c r="M72" s="61">
        <f t="shared" si="15"/>
        <v>0</v>
      </c>
      <c r="N72" s="61"/>
      <c r="O72" s="61"/>
      <c r="P72" s="61">
        <f t="shared" si="16"/>
        <v>0</v>
      </c>
      <c r="Q72" s="61"/>
      <c r="R72" s="61"/>
    </row>
    <row r="73" spans="1:18">
      <c r="A73" s="59"/>
      <c r="B73" s="59" t="s">
        <v>190</v>
      </c>
      <c r="C73" s="62" t="s">
        <v>392</v>
      </c>
      <c r="D73" s="61">
        <f t="shared" si="10"/>
        <v>0</v>
      </c>
      <c r="E73" s="61"/>
      <c r="F73" s="61"/>
      <c r="G73" s="61">
        <f t="shared" si="30"/>
        <v>0</v>
      </c>
      <c r="H73" s="61"/>
      <c r="I73" s="61"/>
      <c r="J73" s="59"/>
      <c r="K73" s="59" t="s">
        <v>194</v>
      </c>
      <c r="L73" s="62" t="s">
        <v>393</v>
      </c>
      <c r="M73" s="61">
        <f t="shared" si="15"/>
        <v>0</v>
      </c>
      <c r="N73" s="61"/>
      <c r="O73" s="61"/>
      <c r="P73" s="61">
        <f t="shared" si="16"/>
        <v>0</v>
      </c>
      <c r="Q73" s="61"/>
      <c r="R73" s="61"/>
    </row>
    <row r="74" spans="1:18">
      <c r="A74" s="59"/>
      <c r="B74" s="59" t="s">
        <v>215</v>
      </c>
      <c r="C74" s="62" t="s">
        <v>394</v>
      </c>
      <c r="D74" s="61">
        <f t="shared" si="10"/>
        <v>0</v>
      </c>
      <c r="E74" s="61"/>
      <c r="F74" s="61"/>
      <c r="G74" s="61">
        <f t="shared" si="30"/>
        <v>0</v>
      </c>
      <c r="H74" s="61"/>
      <c r="I74" s="61"/>
      <c r="J74" s="59"/>
      <c r="K74" s="59" t="s">
        <v>196</v>
      </c>
      <c r="L74" s="62" t="s">
        <v>395</v>
      </c>
      <c r="M74" s="61">
        <f t="shared" si="15"/>
        <v>0</v>
      </c>
      <c r="N74" s="61"/>
      <c r="O74" s="61"/>
      <c r="P74" s="61">
        <f t="shared" si="16"/>
        <v>0</v>
      </c>
      <c r="Q74" s="61"/>
      <c r="R74" s="61"/>
    </row>
    <row r="75" spans="1:18">
      <c r="A75" s="58" t="s">
        <v>396</v>
      </c>
      <c r="B75" s="58" t="s">
        <v>275</v>
      </c>
      <c r="C75" s="60" t="s">
        <v>397</v>
      </c>
      <c r="D75" s="61">
        <f>SUM(D76:D77)</f>
        <v>0</v>
      </c>
      <c r="E75" s="61">
        <f t="shared" ref="E75:I75" si="31">SUM(E76:E77)</f>
        <v>0</v>
      </c>
      <c r="F75" s="61">
        <f t="shared" si="31"/>
        <v>0</v>
      </c>
      <c r="G75" s="61">
        <f t="shared" si="31"/>
        <v>0</v>
      </c>
      <c r="H75" s="61">
        <f t="shared" si="31"/>
        <v>0</v>
      </c>
      <c r="I75" s="61">
        <f t="shared" si="31"/>
        <v>0</v>
      </c>
      <c r="J75" s="59"/>
      <c r="K75" s="59" t="s">
        <v>206</v>
      </c>
      <c r="L75" s="62" t="s">
        <v>314</v>
      </c>
      <c r="M75" s="61">
        <f t="shared" si="15"/>
        <v>0</v>
      </c>
      <c r="N75" s="61"/>
      <c r="O75" s="61"/>
      <c r="P75" s="61">
        <f t="shared" si="16"/>
        <v>0</v>
      </c>
      <c r="Q75" s="61"/>
      <c r="R75" s="61"/>
    </row>
    <row r="76" spans="1:18">
      <c r="A76" s="59"/>
      <c r="B76" s="59" t="s">
        <v>186</v>
      </c>
      <c r="C76" s="62" t="s">
        <v>398</v>
      </c>
      <c r="D76" s="61">
        <f t="shared" si="10"/>
        <v>0</v>
      </c>
      <c r="E76" s="61"/>
      <c r="F76" s="61"/>
      <c r="G76" s="61">
        <f t="shared" si="30"/>
        <v>0</v>
      </c>
      <c r="H76" s="61"/>
      <c r="I76" s="61"/>
      <c r="J76" s="59"/>
      <c r="K76" s="59" t="s">
        <v>399</v>
      </c>
      <c r="L76" s="62" t="s">
        <v>400</v>
      </c>
      <c r="M76" s="61">
        <f t="shared" si="15"/>
        <v>0</v>
      </c>
      <c r="N76" s="61"/>
      <c r="O76" s="61"/>
      <c r="P76" s="61">
        <f t="shared" si="16"/>
        <v>0</v>
      </c>
      <c r="Q76" s="61"/>
      <c r="R76" s="61"/>
    </row>
    <row r="77" spans="1:18">
      <c r="A77" s="59"/>
      <c r="B77" s="59" t="s">
        <v>188</v>
      </c>
      <c r="C77" s="62" t="s">
        <v>401</v>
      </c>
      <c r="D77" s="61">
        <f t="shared" ref="D77:D82" si="32">SUM(E77:F77)</f>
        <v>0</v>
      </c>
      <c r="E77" s="61"/>
      <c r="F77" s="61"/>
      <c r="G77" s="61">
        <f t="shared" si="30"/>
        <v>0</v>
      </c>
      <c r="H77" s="61"/>
      <c r="I77" s="61"/>
      <c r="J77" s="59"/>
      <c r="K77" s="59" t="s">
        <v>402</v>
      </c>
      <c r="L77" s="62" t="s">
        <v>403</v>
      </c>
      <c r="M77" s="61">
        <f t="shared" si="15"/>
        <v>0</v>
      </c>
      <c r="N77" s="61"/>
      <c r="O77" s="61"/>
      <c r="P77" s="61">
        <f t="shared" si="16"/>
        <v>0</v>
      </c>
      <c r="Q77" s="61"/>
      <c r="R77" s="61"/>
    </row>
    <row r="78" spans="1:18">
      <c r="A78" s="58" t="s">
        <v>404</v>
      </c>
      <c r="B78" s="58" t="s">
        <v>275</v>
      </c>
      <c r="C78" s="60" t="s">
        <v>405</v>
      </c>
      <c r="D78" s="61">
        <f>SUM(D79:D82)</f>
        <v>0</v>
      </c>
      <c r="E78" s="61">
        <f t="shared" ref="E78:I78" si="33">SUM(E79:E82)</f>
        <v>0</v>
      </c>
      <c r="F78" s="61">
        <f t="shared" si="33"/>
        <v>0</v>
      </c>
      <c r="G78" s="61">
        <f t="shared" si="33"/>
        <v>0</v>
      </c>
      <c r="H78" s="61">
        <f t="shared" si="33"/>
        <v>0</v>
      </c>
      <c r="I78" s="61">
        <f t="shared" si="33"/>
        <v>0</v>
      </c>
      <c r="J78" s="59"/>
      <c r="K78" s="59" t="s">
        <v>406</v>
      </c>
      <c r="L78" s="62" t="s">
        <v>407</v>
      </c>
      <c r="M78" s="61">
        <f t="shared" si="15"/>
        <v>0</v>
      </c>
      <c r="N78" s="61"/>
      <c r="O78" s="61"/>
      <c r="P78" s="61">
        <f t="shared" si="16"/>
        <v>0</v>
      </c>
      <c r="Q78" s="61"/>
      <c r="R78" s="61"/>
    </row>
    <row r="79" spans="1:18">
      <c r="A79" s="59"/>
      <c r="B79" s="59" t="s">
        <v>192</v>
      </c>
      <c r="C79" s="62" t="s">
        <v>408</v>
      </c>
      <c r="D79" s="61">
        <f t="shared" si="32"/>
        <v>0</v>
      </c>
      <c r="E79" s="61"/>
      <c r="F79" s="61"/>
      <c r="G79" s="61">
        <f t="shared" si="30"/>
        <v>0</v>
      </c>
      <c r="H79" s="61"/>
      <c r="I79" s="61"/>
      <c r="J79" s="59"/>
      <c r="K79" s="59" t="s">
        <v>210</v>
      </c>
      <c r="L79" s="62" t="s">
        <v>409</v>
      </c>
      <c r="M79" s="61">
        <f t="shared" si="15"/>
        <v>0</v>
      </c>
      <c r="N79" s="61"/>
      <c r="O79" s="61"/>
      <c r="P79" s="61">
        <f t="shared" si="16"/>
        <v>0</v>
      </c>
      <c r="Q79" s="61"/>
      <c r="R79" s="61"/>
    </row>
    <row r="80" spans="1:18">
      <c r="A80" s="59"/>
      <c r="B80" s="59" t="s">
        <v>194</v>
      </c>
      <c r="C80" s="62" t="s">
        <v>410</v>
      </c>
      <c r="D80" s="61">
        <f t="shared" si="32"/>
        <v>0</v>
      </c>
      <c r="E80" s="61"/>
      <c r="F80" s="61"/>
      <c r="G80" s="61">
        <f t="shared" si="30"/>
        <v>0</v>
      </c>
      <c r="H80" s="61"/>
      <c r="I80" s="61"/>
      <c r="J80" s="58" t="s">
        <v>411</v>
      </c>
      <c r="K80" s="58" t="s">
        <v>275</v>
      </c>
      <c r="L80" s="60" t="s">
        <v>412</v>
      </c>
      <c r="M80" s="61">
        <f>SUM(M81:M96)</f>
        <v>0</v>
      </c>
      <c r="N80" s="61">
        <f t="shared" ref="N80:R80" si="34">SUM(N81:N96)</f>
        <v>0</v>
      </c>
      <c r="O80" s="61">
        <f t="shared" si="34"/>
        <v>0</v>
      </c>
      <c r="P80" s="61">
        <f t="shared" si="34"/>
        <v>0</v>
      </c>
      <c r="Q80" s="61">
        <f t="shared" si="34"/>
        <v>0</v>
      </c>
      <c r="R80" s="61">
        <f t="shared" si="34"/>
        <v>0</v>
      </c>
    </row>
    <row r="81" spans="1:18">
      <c r="A81" s="59"/>
      <c r="B81" s="59" t="s">
        <v>196</v>
      </c>
      <c r="C81" s="62" t="s">
        <v>413</v>
      </c>
      <c r="D81" s="61">
        <f t="shared" si="32"/>
        <v>0</v>
      </c>
      <c r="E81" s="61"/>
      <c r="F81" s="61"/>
      <c r="G81" s="61">
        <f t="shared" si="30"/>
        <v>0</v>
      </c>
      <c r="H81" s="61"/>
      <c r="I81" s="61"/>
      <c r="J81" s="59"/>
      <c r="K81" s="59" t="s">
        <v>186</v>
      </c>
      <c r="L81" s="62" t="s">
        <v>384</v>
      </c>
      <c r="M81" s="61">
        <f t="shared" si="15"/>
        <v>0</v>
      </c>
      <c r="N81" s="61"/>
      <c r="O81" s="61"/>
      <c r="P81" s="61">
        <f t="shared" si="16"/>
        <v>0</v>
      </c>
      <c r="Q81" s="61"/>
      <c r="R81" s="61"/>
    </row>
    <row r="82" spans="1:18">
      <c r="A82" s="59"/>
      <c r="B82" s="59" t="s">
        <v>210</v>
      </c>
      <c r="C82" s="62" t="s">
        <v>405</v>
      </c>
      <c r="D82" s="61">
        <f t="shared" si="32"/>
        <v>0</v>
      </c>
      <c r="E82" s="61"/>
      <c r="F82" s="61"/>
      <c r="G82" s="61">
        <f t="shared" si="30"/>
        <v>0</v>
      </c>
      <c r="H82" s="61"/>
      <c r="I82" s="61"/>
      <c r="J82" s="59"/>
      <c r="K82" s="59" t="s">
        <v>188</v>
      </c>
      <c r="L82" s="62" t="s">
        <v>386</v>
      </c>
      <c r="M82" s="61">
        <f t="shared" si="15"/>
        <v>0</v>
      </c>
      <c r="N82" s="61"/>
      <c r="O82" s="61"/>
      <c r="P82" s="61">
        <f t="shared" si="16"/>
        <v>0</v>
      </c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190</v>
      </c>
      <c r="L83" s="63" t="s">
        <v>389</v>
      </c>
      <c r="M83" s="61">
        <f t="shared" si="15"/>
        <v>0</v>
      </c>
      <c r="N83" s="61"/>
      <c r="O83" s="61"/>
      <c r="P83" s="61">
        <f t="shared" si="16"/>
        <v>0</v>
      </c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217</v>
      </c>
      <c r="L84" s="63" t="s">
        <v>312</v>
      </c>
      <c r="M84" s="61">
        <f t="shared" si="15"/>
        <v>0</v>
      </c>
      <c r="N84" s="61"/>
      <c r="O84" s="61"/>
      <c r="P84" s="61">
        <f t="shared" si="16"/>
        <v>0</v>
      </c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192</v>
      </c>
      <c r="L85" s="63" t="s">
        <v>320</v>
      </c>
      <c r="M85" s="61">
        <f t="shared" si="15"/>
        <v>0</v>
      </c>
      <c r="N85" s="61"/>
      <c r="O85" s="61"/>
      <c r="P85" s="61">
        <f t="shared" si="16"/>
        <v>0</v>
      </c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194</v>
      </c>
      <c r="L86" s="63" t="s">
        <v>393</v>
      </c>
      <c r="M86" s="61">
        <f t="shared" si="15"/>
        <v>0</v>
      </c>
      <c r="N86" s="61"/>
      <c r="O86" s="61"/>
      <c r="P86" s="61">
        <f t="shared" si="16"/>
        <v>0</v>
      </c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196</v>
      </c>
      <c r="L87" s="63" t="s">
        <v>395</v>
      </c>
      <c r="M87" s="61">
        <f t="shared" si="15"/>
        <v>0</v>
      </c>
      <c r="N87" s="61"/>
      <c r="O87" s="61"/>
      <c r="P87" s="61">
        <f t="shared" si="16"/>
        <v>0</v>
      </c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198</v>
      </c>
      <c r="L88" s="63" t="s">
        <v>414</v>
      </c>
      <c r="M88" s="61">
        <f t="shared" ref="M88:M113" si="35">SUM(N88:O88)</f>
        <v>0</v>
      </c>
      <c r="N88" s="61"/>
      <c r="O88" s="61"/>
      <c r="P88" s="61">
        <f t="shared" ref="P88:P113" si="36">SUM(Q88:R88)</f>
        <v>0</v>
      </c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200</v>
      </c>
      <c r="L89" s="63" t="s">
        <v>415</v>
      </c>
      <c r="M89" s="61">
        <f t="shared" si="35"/>
        <v>0</v>
      </c>
      <c r="N89" s="61"/>
      <c r="O89" s="61"/>
      <c r="P89" s="61">
        <f t="shared" si="36"/>
        <v>0</v>
      </c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202</v>
      </c>
      <c r="L90" s="63" t="s">
        <v>416</v>
      </c>
      <c r="M90" s="61">
        <f t="shared" si="35"/>
        <v>0</v>
      </c>
      <c r="N90" s="61"/>
      <c r="O90" s="61"/>
      <c r="P90" s="61">
        <f t="shared" si="36"/>
        <v>0</v>
      </c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204</v>
      </c>
      <c r="L91" s="63" t="s">
        <v>417</v>
      </c>
      <c r="M91" s="61">
        <f t="shared" si="35"/>
        <v>0</v>
      </c>
      <c r="N91" s="61"/>
      <c r="O91" s="61"/>
      <c r="P91" s="61">
        <f t="shared" si="36"/>
        <v>0</v>
      </c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206</v>
      </c>
      <c r="L92" s="63" t="s">
        <v>314</v>
      </c>
      <c r="M92" s="61">
        <f t="shared" si="35"/>
        <v>0</v>
      </c>
      <c r="N92" s="61"/>
      <c r="O92" s="61"/>
      <c r="P92" s="61">
        <f t="shared" si="36"/>
        <v>0</v>
      </c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399</v>
      </c>
      <c r="L93" s="63" t="s">
        <v>400</v>
      </c>
      <c r="M93" s="61">
        <f t="shared" si="35"/>
        <v>0</v>
      </c>
      <c r="N93" s="61"/>
      <c r="O93" s="61"/>
      <c r="P93" s="61">
        <f t="shared" si="36"/>
        <v>0</v>
      </c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402</v>
      </c>
      <c r="L94" s="63" t="s">
        <v>403</v>
      </c>
      <c r="M94" s="61">
        <f t="shared" si="35"/>
        <v>0</v>
      </c>
      <c r="N94" s="61"/>
      <c r="O94" s="61"/>
      <c r="P94" s="61">
        <f t="shared" si="36"/>
        <v>0</v>
      </c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406</v>
      </c>
      <c r="L95" s="63" t="s">
        <v>407</v>
      </c>
      <c r="M95" s="61">
        <f t="shared" si="35"/>
        <v>0</v>
      </c>
      <c r="N95" s="61"/>
      <c r="O95" s="61"/>
      <c r="P95" s="61">
        <f t="shared" si="36"/>
        <v>0</v>
      </c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210</v>
      </c>
      <c r="L96" s="63" t="s">
        <v>322</v>
      </c>
      <c r="M96" s="61">
        <f t="shared" si="35"/>
        <v>0</v>
      </c>
      <c r="N96" s="61"/>
      <c r="O96" s="61"/>
      <c r="P96" s="61">
        <f t="shared" si="36"/>
        <v>0</v>
      </c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418</v>
      </c>
      <c r="K97" s="65" t="s">
        <v>275</v>
      </c>
      <c r="L97" s="65" t="s">
        <v>419</v>
      </c>
      <c r="M97" s="61">
        <f>SUM(M98:M99)</f>
        <v>0</v>
      </c>
      <c r="N97" s="61">
        <f t="shared" ref="N97:R97" si="37">SUM(N98:N99)</f>
        <v>0</v>
      </c>
      <c r="O97" s="61">
        <f t="shared" si="37"/>
        <v>0</v>
      </c>
      <c r="P97" s="61">
        <f t="shared" si="37"/>
        <v>0</v>
      </c>
      <c r="Q97" s="61">
        <f t="shared" si="37"/>
        <v>0</v>
      </c>
      <c r="R97" s="61">
        <f t="shared" si="37"/>
        <v>0</v>
      </c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186</v>
      </c>
      <c r="L98" s="63" t="s">
        <v>420</v>
      </c>
      <c r="M98" s="61">
        <f t="shared" si="35"/>
        <v>0</v>
      </c>
      <c r="N98" s="61"/>
      <c r="O98" s="61"/>
      <c r="P98" s="61">
        <f t="shared" si="36"/>
        <v>0</v>
      </c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210</v>
      </c>
      <c r="L99" s="63" t="s">
        <v>347</v>
      </c>
      <c r="M99" s="61">
        <f t="shared" si="35"/>
        <v>0</v>
      </c>
      <c r="N99" s="61"/>
      <c r="O99" s="61"/>
      <c r="P99" s="61">
        <f t="shared" si="36"/>
        <v>0</v>
      </c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421</v>
      </c>
      <c r="K100" s="65" t="s">
        <v>275</v>
      </c>
      <c r="L100" s="65" t="s">
        <v>342</v>
      </c>
      <c r="M100" s="61">
        <f>SUM(M101:M105)</f>
        <v>0</v>
      </c>
      <c r="N100" s="61">
        <f t="shared" ref="N100:R100" si="38">SUM(N101:N105)</f>
        <v>0</v>
      </c>
      <c r="O100" s="61">
        <f t="shared" si="38"/>
        <v>0</v>
      </c>
      <c r="P100" s="61">
        <f t="shared" si="38"/>
        <v>0</v>
      </c>
      <c r="Q100" s="61">
        <f t="shared" si="38"/>
        <v>0</v>
      </c>
      <c r="R100" s="61">
        <f t="shared" si="38"/>
        <v>0</v>
      </c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186</v>
      </c>
      <c r="L101" s="63" t="s">
        <v>420</v>
      </c>
      <c r="M101" s="61">
        <f t="shared" si="35"/>
        <v>0</v>
      </c>
      <c r="N101" s="61"/>
      <c r="O101" s="61"/>
      <c r="P101" s="61">
        <f t="shared" si="36"/>
        <v>0</v>
      </c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190</v>
      </c>
      <c r="L102" s="63" t="s">
        <v>422</v>
      </c>
      <c r="M102" s="61">
        <f t="shared" si="35"/>
        <v>0</v>
      </c>
      <c r="N102" s="61"/>
      <c r="O102" s="61"/>
      <c r="P102" s="61">
        <f t="shared" si="36"/>
        <v>0</v>
      </c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215</v>
      </c>
      <c r="L103" s="63" t="s">
        <v>343</v>
      </c>
      <c r="M103" s="61">
        <f t="shared" si="35"/>
        <v>0</v>
      </c>
      <c r="N103" s="61"/>
      <c r="O103" s="61"/>
      <c r="P103" s="61">
        <f t="shared" si="36"/>
        <v>0</v>
      </c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217</v>
      </c>
      <c r="L104" s="63" t="s">
        <v>345</v>
      </c>
      <c r="M104" s="61">
        <f t="shared" si="35"/>
        <v>0</v>
      </c>
      <c r="N104" s="61"/>
      <c r="O104" s="61"/>
      <c r="P104" s="61">
        <f t="shared" si="36"/>
        <v>0</v>
      </c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210</v>
      </c>
      <c r="L105" s="63" t="s">
        <v>347</v>
      </c>
      <c r="M105" s="61">
        <f t="shared" si="35"/>
        <v>0</v>
      </c>
      <c r="N105" s="61"/>
      <c r="O105" s="61"/>
      <c r="P105" s="61">
        <f t="shared" si="36"/>
        <v>0</v>
      </c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423</v>
      </c>
      <c r="K106" s="65" t="s">
        <v>275</v>
      </c>
      <c r="L106" s="65" t="s">
        <v>367</v>
      </c>
      <c r="M106" s="61">
        <f>SUM(M107:M108)</f>
        <v>0</v>
      </c>
      <c r="N106" s="61">
        <f t="shared" ref="N106:R106" si="39">SUM(N107:N108)</f>
        <v>0</v>
      </c>
      <c r="O106" s="61">
        <f t="shared" si="39"/>
        <v>0</v>
      </c>
      <c r="P106" s="61">
        <f t="shared" si="39"/>
        <v>0</v>
      </c>
      <c r="Q106" s="61">
        <f t="shared" si="39"/>
        <v>0</v>
      </c>
      <c r="R106" s="61">
        <f t="shared" si="39"/>
        <v>0</v>
      </c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188</v>
      </c>
      <c r="L107" s="63" t="s">
        <v>369</v>
      </c>
      <c r="M107" s="61">
        <f t="shared" si="35"/>
        <v>0</v>
      </c>
      <c r="N107" s="61"/>
      <c r="O107" s="61"/>
      <c r="P107" s="61">
        <f t="shared" si="36"/>
        <v>0</v>
      </c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190</v>
      </c>
      <c r="L108" s="63" t="s">
        <v>370</v>
      </c>
      <c r="M108" s="61">
        <f t="shared" si="35"/>
        <v>0</v>
      </c>
      <c r="N108" s="61"/>
      <c r="O108" s="61"/>
      <c r="P108" s="61">
        <f t="shared" si="36"/>
        <v>0</v>
      </c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424</v>
      </c>
      <c r="K109" s="65" t="s">
        <v>275</v>
      </c>
      <c r="L109" s="65" t="s">
        <v>405</v>
      </c>
      <c r="M109" s="61">
        <f>SUM(M110:M113)</f>
        <v>0</v>
      </c>
      <c r="N109" s="61">
        <f t="shared" ref="N109:R109" si="40">SUM(N110:N113)</f>
        <v>0</v>
      </c>
      <c r="O109" s="61">
        <f t="shared" si="40"/>
        <v>0</v>
      </c>
      <c r="P109" s="61">
        <f t="shared" si="40"/>
        <v>0</v>
      </c>
      <c r="Q109" s="61">
        <f t="shared" si="40"/>
        <v>0</v>
      </c>
      <c r="R109" s="61">
        <f t="shared" si="40"/>
        <v>0</v>
      </c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192</v>
      </c>
      <c r="L110" s="63" t="s">
        <v>408</v>
      </c>
      <c r="M110" s="61">
        <f t="shared" si="35"/>
        <v>0</v>
      </c>
      <c r="N110" s="61"/>
      <c r="O110" s="61"/>
      <c r="P110" s="61">
        <f t="shared" si="36"/>
        <v>0</v>
      </c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194</v>
      </c>
      <c r="L111" s="63" t="s">
        <v>410</v>
      </c>
      <c r="M111" s="61">
        <f t="shared" si="35"/>
        <v>0</v>
      </c>
      <c r="N111" s="61"/>
      <c r="O111" s="61"/>
      <c r="P111" s="61">
        <f t="shared" si="36"/>
        <v>0</v>
      </c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196</v>
      </c>
      <c r="L112" s="63" t="s">
        <v>413</v>
      </c>
      <c r="M112" s="61">
        <f t="shared" si="35"/>
        <v>0</v>
      </c>
      <c r="N112" s="61"/>
      <c r="O112" s="61"/>
      <c r="P112" s="61">
        <f t="shared" si="36"/>
        <v>0</v>
      </c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210</v>
      </c>
      <c r="L113" s="63" t="s">
        <v>405</v>
      </c>
      <c r="M113" s="61">
        <f t="shared" si="35"/>
        <v>0</v>
      </c>
      <c r="N113" s="61"/>
      <c r="O113" s="61"/>
      <c r="P113" s="61">
        <f t="shared" si="36"/>
        <v>0</v>
      </c>
      <c r="Q113" s="61"/>
      <c r="R113" s="61"/>
    </row>
    <row r="114" spans="1:18">
      <c r="A114" s="64" t="s">
        <v>39</v>
      </c>
      <c r="B114" s="64"/>
      <c r="C114" s="64"/>
      <c r="D114" s="19">
        <f>SUM(D8,D13,D24,D32,D39,D43,D46,D50,D53,D59,D62,D67,D70,D75,D78)</f>
        <v>4087.56</v>
      </c>
      <c r="E114" s="19">
        <f t="shared" ref="E114:I114" si="41">SUM(E8,E13,E24,E32,E39,E43,E46,E50,E53,E59,E62,E67,E70,E75,E78)</f>
        <v>4087.56</v>
      </c>
      <c r="F114" s="19">
        <f t="shared" si="41"/>
        <v>0</v>
      </c>
      <c r="G114" s="19">
        <f t="shared" si="41"/>
        <v>0</v>
      </c>
      <c r="H114" s="19">
        <f t="shared" si="41"/>
        <v>0</v>
      </c>
      <c r="I114" s="19">
        <f t="shared" si="41"/>
        <v>0</v>
      </c>
      <c r="J114" s="64" t="s">
        <v>39</v>
      </c>
      <c r="K114" s="64"/>
      <c r="L114" s="64"/>
      <c r="M114" s="19">
        <f>SUM(M8,M22,M50,M62,M67,M80,M97,M100,M106,M109)</f>
        <v>4087.56</v>
      </c>
      <c r="N114" s="19">
        <f t="shared" ref="N114:R114" si="42">SUM(N8,N22,N50,N62,N67,N80,N97,N100,N106,N109)</f>
        <v>4087.56</v>
      </c>
      <c r="O114" s="19">
        <f t="shared" si="42"/>
        <v>0</v>
      </c>
      <c r="P114" s="19">
        <f t="shared" si="42"/>
        <v>0</v>
      </c>
      <c r="Q114" s="19">
        <f t="shared" si="42"/>
        <v>0</v>
      </c>
      <c r="R114" s="19">
        <f t="shared" si="42"/>
        <v>0</v>
      </c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419444444444444" bottom="0.3" header="0.313888888888889" footer="0.2"/>
  <pageSetup paperSize="9" scale="84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7" sqref="B7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425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426</v>
      </c>
      <c r="B3" s="40"/>
      <c r="C3" s="40"/>
      <c r="D3" s="40"/>
      <c r="E3" s="41" t="s">
        <v>41</v>
      </c>
    </row>
    <row r="4" ht="30" customHeight="1" spans="1:5">
      <c r="A4" s="42" t="s">
        <v>427</v>
      </c>
      <c r="B4" s="42" t="s">
        <v>428</v>
      </c>
      <c r="C4" s="42" t="s">
        <v>429</v>
      </c>
      <c r="D4" s="43" t="s">
        <v>430</v>
      </c>
      <c r="E4" s="43"/>
    </row>
    <row r="5" ht="30" customHeight="1" spans="1:5">
      <c r="A5" s="44"/>
      <c r="B5" s="44"/>
      <c r="C5" s="44"/>
      <c r="D5" s="45" t="s">
        <v>431</v>
      </c>
      <c r="E5" s="45" t="s">
        <v>432</v>
      </c>
    </row>
    <row r="6" ht="30" customHeight="1" spans="1:5">
      <c r="A6" s="46" t="s">
        <v>98</v>
      </c>
      <c r="B6" s="47">
        <v>0</v>
      </c>
      <c r="C6" s="47">
        <v>0</v>
      </c>
      <c r="D6" s="47">
        <v>0</v>
      </c>
      <c r="E6" s="48">
        <v>0</v>
      </c>
    </row>
    <row r="7" ht="30" customHeight="1" spans="1:5">
      <c r="A7" s="47" t="s">
        <v>433</v>
      </c>
      <c r="B7" s="47"/>
      <c r="C7" s="47"/>
      <c r="D7" s="47"/>
      <c r="E7" s="49"/>
    </row>
    <row r="8" ht="30" customHeight="1" spans="1:5">
      <c r="A8" s="47" t="s">
        <v>434</v>
      </c>
      <c r="B8" s="47"/>
      <c r="C8" s="47"/>
      <c r="D8" s="47"/>
      <c r="E8" s="49"/>
    </row>
    <row r="9" ht="30" customHeight="1" spans="1:5">
      <c r="A9" s="47" t="s">
        <v>435</v>
      </c>
      <c r="B9" s="47"/>
      <c r="C9" s="47"/>
      <c r="D9" s="47"/>
      <c r="E9" s="49"/>
    </row>
    <row r="10" ht="30" customHeight="1" spans="1:5">
      <c r="A10" s="47" t="s">
        <v>436</v>
      </c>
      <c r="B10" s="47"/>
      <c r="C10" s="47"/>
      <c r="D10" s="47"/>
      <c r="E10" s="49"/>
    </row>
    <row r="11" ht="30" customHeight="1" spans="1:5">
      <c r="A11" s="47" t="s">
        <v>437</v>
      </c>
      <c r="B11" s="47"/>
      <c r="C11" s="47"/>
      <c r="D11" s="47"/>
      <c r="E11" s="49"/>
    </row>
    <row r="12" ht="132" customHeight="1" spans="1:5">
      <c r="A12" s="50" t="s">
        <v>438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K27" sqref="K27"/>
    </sheetView>
  </sheetViews>
  <sheetFormatPr defaultColWidth="8" defaultRowHeight="12" outlineLevelRow="7" outlineLevelCol="7"/>
  <cols>
    <col min="1" max="1" width="23.5" style="31" customWidth="1"/>
    <col min="2" max="5" width="9.5" style="31" customWidth="1"/>
    <col min="6" max="6" width="7.5" style="31" customWidth="1"/>
    <col min="7" max="7" width="16.125" style="31" customWidth="1"/>
    <col min="8" max="8" width="5.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439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440</v>
      </c>
      <c r="B4" s="34" t="s">
        <v>441</v>
      </c>
      <c r="C4" s="34" t="s">
        <v>442</v>
      </c>
      <c r="D4" s="34" t="s">
        <v>443</v>
      </c>
      <c r="E4" s="34" t="s">
        <v>444</v>
      </c>
      <c r="F4" s="34" t="s">
        <v>445</v>
      </c>
      <c r="G4" s="34" t="s">
        <v>446</v>
      </c>
      <c r="H4" s="34" t="s">
        <v>447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448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449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450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13" sqref="B13"/>
    </sheetView>
  </sheetViews>
  <sheetFormatPr defaultColWidth="8" defaultRowHeight="12" outlineLevelRow="7" outlineLevelCol="7"/>
  <cols>
    <col min="1" max="1" width="23.5" style="31" customWidth="1"/>
    <col min="2" max="5" width="9.5" style="31" customWidth="1"/>
    <col min="6" max="6" width="7.5" style="31" customWidth="1"/>
    <col min="7" max="7" width="16.125" style="31" customWidth="1"/>
    <col min="8" max="8" width="5.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451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440</v>
      </c>
      <c r="B4" s="34" t="s">
        <v>441</v>
      </c>
      <c r="C4" s="34" t="s">
        <v>442</v>
      </c>
      <c r="D4" s="34" t="s">
        <v>443</v>
      </c>
      <c r="E4" s="34" t="s">
        <v>444</v>
      </c>
      <c r="F4" s="34" t="s">
        <v>445</v>
      </c>
      <c r="G4" s="34" t="s">
        <v>446</v>
      </c>
      <c r="H4" s="34" t="s">
        <v>447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448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449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450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H21" sqref="H21"/>
    </sheetView>
  </sheetViews>
  <sheetFormatPr defaultColWidth="8" defaultRowHeight="12" outlineLevelRow="7" outlineLevelCol="7"/>
  <cols>
    <col min="1" max="1" width="23.5" style="31" customWidth="1"/>
    <col min="2" max="5" width="9.5" style="31" customWidth="1"/>
    <col min="6" max="6" width="7.5" style="31" customWidth="1"/>
    <col min="7" max="7" width="16.125" style="31" customWidth="1"/>
    <col min="8" max="8" width="5.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452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440</v>
      </c>
      <c r="B4" s="34" t="s">
        <v>441</v>
      </c>
      <c r="C4" s="34" t="s">
        <v>442</v>
      </c>
      <c r="D4" s="34" t="s">
        <v>443</v>
      </c>
      <c r="E4" s="34" t="s">
        <v>444</v>
      </c>
      <c r="F4" s="34" t="s">
        <v>445</v>
      </c>
      <c r="G4" s="34" t="s">
        <v>446</v>
      </c>
      <c r="H4" s="34" t="s">
        <v>447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448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453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454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G21" sqref="G21"/>
    </sheetView>
  </sheetViews>
  <sheetFormatPr defaultColWidth="8" defaultRowHeight="14.25" customHeight="1"/>
  <cols>
    <col min="1" max="1" width="17.375" style="1" customWidth="1"/>
    <col min="2" max="2" width="9" style="1"/>
    <col min="3" max="3" width="9" style="1" customWidth="1"/>
    <col min="4" max="5" width="5.25" style="1" customWidth="1"/>
    <col min="6" max="6" width="6.125" style="1" customWidth="1"/>
    <col min="7" max="7" width="7.375" style="1" customWidth="1"/>
    <col min="8" max="9" width="5.25" style="1" customWidth="1"/>
    <col min="10" max="13" width="7.125" style="1" customWidth="1"/>
    <col min="14" max="14" width="9" style="1" customWidth="1"/>
    <col min="15" max="15" width="11" style="1" customWidth="1"/>
    <col min="16" max="16" width="7.125" style="1" customWidth="1"/>
    <col min="17" max="17" width="5.25" style="1" customWidth="1"/>
    <col min="18" max="18" width="6" style="1" customWidth="1"/>
    <col min="19" max="19" width="5.25" style="1" customWidth="1"/>
    <col min="20" max="21" width="7.125" style="1" customWidth="1"/>
    <col min="22" max="22" width="4.7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456</v>
      </c>
      <c r="B4" s="7" t="s">
        <v>457</v>
      </c>
      <c r="C4" s="7" t="s">
        <v>458</v>
      </c>
      <c r="D4" s="7" t="s">
        <v>459</v>
      </c>
      <c r="E4" s="7" t="s">
        <v>460</v>
      </c>
      <c r="F4" s="7" t="s">
        <v>461</v>
      </c>
      <c r="G4" s="6" t="s">
        <v>462</v>
      </c>
      <c r="H4" s="8" t="s">
        <v>167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171</v>
      </c>
      <c r="J5" s="23"/>
      <c r="K5" s="23"/>
      <c r="L5" s="23"/>
      <c r="M5" s="23"/>
      <c r="N5" s="23"/>
      <c r="O5" s="23"/>
      <c r="P5" s="24"/>
      <c r="Q5" s="25" t="s">
        <v>463</v>
      </c>
      <c r="R5" s="6" t="s">
        <v>464</v>
      </c>
      <c r="S5" s="28" t="s">
        <v>170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174</v>
      </c>
      <c r="K6" s="25" t="s">
        <v>175</v>
      </c>
      <c r="L6" s="25" t="s">
        <v>176</v>
      </c>
      <c r="M6" s="25" t="s">
        <v>177</v>
      </c>
      <c r="N6" s="6" t="s">
        <v>178</v>
      </c>
      <c r="O6" s="6" t="s">
        <v>179</v>
      </c>
      <c r="P6" s="6" t="s">
        <v>180</v>
      </c>
      <c r="Q6" s="29"/>
      <c r="R6" s="6"/>
      <c r="S6" s="30" t="s">
        <v>102</v>
      </c>
      <c r="T6" s="30" t="s">
        <v>181</v>
      </c>
      <c r="U6" s="30" t="s">
        <v>182</v>
      </c>
      <c r="V6" s="30" t="s">
        <v>183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向娅梅</cp:lastModifiedBy>
  <dcterms:created xsi:type="dcterms:W3CDTF">2006-09-16T00:00:00Z</dcterms:created>
  <cp:lastPrinted>2019-03-21T09:06:00Z</cp:lastPrinted>
  <dcterms:modified xsi:type="dcterms:W3CDTF">2019-03-26T02:48:37Z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